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43677450\Desktop\INFORME FINAL PLAN ANTICORRUPCIÓN CON CORTE A 31 DE DICIEMBRE DE 2017\"/>
    </mc:Choice>
  </mc:AlternateContent>
  <bookViews>
    <workbookView xWindow="0" yWindow="0" windowWidth="21600" windowHeight="10725" tabRatio="831" firstSheet="3" activeTab="3"/>
  </bookViews>
  <sheets>
    <sheet name="Listas" sheetId="10" state="hidden" r:id="rId1"/>
    <sheet name="Anexo (Probabilidad e Impacto)" sheetId="7" r:id="rId2"/>
    <sheet name="Contexto Estratégico" sheetId="9" r:id="rId3"/>
    <sheet name="Mapa de Riesgos" sheetId="6" r:id="rId4"/>
    <sheet name="Ev.Controles PI" sheetId="14" r:id="rId5"/>
    <sheet name="Ev. Controles AC" sheetId="17" r:id="rId6"/>
    <sheet name="Ev. Controles DH" sheetId="16" r:id="rId7"/>
    <sheet name="Ev. Controles PF" sheetId="18" r:id="rId8"/>
    <sheet name="Ev. Controles VA" sheetId="19" r:id="rId9"/>
    <sheet name="Ev. Controles CC" sheetId="20" r:id="rId10"/>
    <sheet name="Ev. Controles GC" sheetId="21" r:id="rId11"/>
    <sheet name="Ev. Controles GD" sheetId="22" r:id="rId12"/>
    <sheet name="Ev. Controles BS" sheetId="23" r:id="rId13"/>
    <sheet name="Ev. Controles TH" sheetId="24" r:id="rId14"/>
    <sheet name="TRANSVERSALES" sheetId="27" r:id="rId15"/>
    <sheet name="Ev. Controles EM" sheetId="25" r:id="rId16"/>
  </sheets>
  <externalReferences>
    <externalReference r:id="rId17"/>
  </externalReferences>
  <definedNames>
    <definedName name="controles">Listas!$I$2:$I$151</definedName>
    <definedName name="controles.">[1]Listas!$I$2:$I$151</definedName>
    <definedName name="controles..">[1]Listas!$I$2:$I$151</definedName>
    <definedName name="evaluacion">Listas!$G$2:$G$26</definedName>
    <definedName name="evaluación">[1]Listas!$G$2:$G$26</definedName>
    <definedName name="evaluación.">[1]Listas!$G$2:$G$26</definedName>
    <definedName name="evaluacion2">Listas!$H$2:$H$151</definedName>
    <definedName name="evaluación2.">[1]Listas!$H$2:$H$151</definedName>
    <definedName name="impacto">Listas!$E$2:$E$26</definedName>
    <definedName name="impacto.">[1]Listas!$E$2:$E$26</definedName>
    <definedName name="Impacto..">[1]Listas!$E$2:$E$26</definedName>
    <definedName name="probabilidad">Listas!$F$2:$F$26</definedName>
    <definedName name="probabilidad.">[1]Listas!$F$2:$F$26</definedName>
    <definedName name="probabilidad..">[1]Listas!$F$2:$F$26</definedName>
    <definedName name="tipo">Listas!$J$2:$J$151</definedName>
    <definedName name="tipo.">[1]Listas!$J$2:$J$151</definedName>
    <definedName name="tipo..">[1]Listas!$J$2:$J$151</definedName>
    <definedName name="valoracion">Listas!$K$2:$K$152</definedName>
    <definedName name="valoración">[1]Listas!$K$2:$K$152</definedName>
    <definedName name="valoración..">[1]Listas!$K$2:$K$152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J57" i="6" l="1" a="1"/>
  <c r="J57" i="6" s="1"/>
  <c r="N57" i="6" s="1" a="1"/>
  <c r="N57" i="6" s="1"/>
  <c r="J56" i="6" a="1"/>
  <c r="J56" i="6" s="1"/>
  <c r="N56" i="6" s="1" a="1"/>
  <c r="N56" i="6" s="1"/>
  <c r="J14" i="6" a="1"/>
  <c r="J14" i="6" s="1"/>
  <c r="N14" i="6" s="1" a="1"/>
  <c r="N14" i="6" s="1"/>
  <c r="J13" i="6" a="1"/>
  <c r="J13" i="6" s="1"/>
  <c r="N13" i="6" s="1" a="1"/>
  <c r="N13" i="6" s="1"/>
  <c r="J12" i="6" a="1"/>
  <c r="J12" i="6" s="1"/>
  <c r="N12" i="6" s="1" a="1"/>
  <c r="N12" i="6" s="1"/>
  <c r="J43" i="6" a="1"/>
  <c r="J43" i="6" s="1"/>
  <c r="N43" i="6" s="1" a="1"/>
  <c r="N43" i="6" s="1"/>
  <c r="J42" i="6" a="1"/>
  <c r="J42" i="6" s="1"/>
  <c r="N42" i="6" s="1" a="1"/>
  <c r="N42" i="6" s="1"/>
  <c r="J51" i="6" a="1"/>
  <c r="J51" i="6" s="1"/>
  <c r="N51" i="6" s="1" a="1"/>
  <c r="N51" i="6" s="1"/>
  <c r="J50" i="6" a="1"/>
  <c r="J50" i="6" s="1"/>
  <c r="N50" i="6" s="1" a="1"/>
  <c r="N50" i="6" s="1"/>
  <c r="J49" i="6" a="1"/>
  <c r="J49" i="6" s="1"/>
  <c r="N49" i="6" s="1" a="1"/>
  <c r="N49" i="6" s="1"/>
  <c r="J88" i="6" a="1"/>
  <c r="J88" i="6" s="1"/>
  <c r="N88" i="6" s="1" a="1"/>
  <c r="N88" i="6" s="1"/>
  <c r="J29" i="6" a="1"/>
  <c r="J29" i="6" s="1"/>
  <c r="N29" i="6" s="1" a="1"/>
  <c r="N29" i="6" s="1"/>
  <c r="J79" i="6" a="1"/>
  <c r="J79" i="6" s="1"/>
  <c r="N79" i="6" s="1" a="1"/>
  <c r="N79" i="6" s="1"/>
  <c r="J80" i="6" a="1"/>
  <c r="J80" i="6" s="1"/>
  <c r="N80" i="6" s="1" a="1"/>
  <c r="N80" i="6" s="1"/>
  <c r="J72" i="6" a="1"/>
  <c r="J72" i="6" s="1"/>
  <c r="N72" i="6" s="1" a="1"/>
  <c r="N72" i="6" s="1"/>
  <c r="J81" i="6" a="1"/>
  <c r="J81" i="6" s="1"/>
  <c r="N81" i="6" s="1" a="1"/>
  <c r="N81" i="6" s="1"/>
  <c r="J71" i="6" a="1"/>
  <c r="J71" i="6" s="1"/>
  <c r="N71" i="6" s="1" a="1"/>
  <c r="N71" i="6" s="1"/>
  <c r="J73" i="6" a="1"/>
  <c r="J73" i="6" s="1"/>
  <c r="N73" i="6" s="1" a="1"/>
  <c r="N73" i="6" s="1"/>
  <c r="J27" i="6" a="1"/>
  <c r="J27" i="6" s="1"/>
  <c r="N27" i="6" s="1" a="1"/>
  <c r="N27" i="6" s="1"/>
  <c r="J19" i="6" a="1"/>
  <c r="J19" i="6" s="1"/>
  <c r="N19" i="6" s="1" a="1"/>
  <c r="N19" i="6" s="1"/>
  <c r="J20" i="6" a="1"/>
  <c r="J20" i="6" s="1"/>
  <c r="N20" i="6" s="1" a="1"/>
  <c r="N20" i="6" s="1"/>
  <c r="J21" i="6" a="1"/>
  <c r="J21" i="6" s="1"/>
  <c r="N21" i="6" s="1" a="1"/>
  <c r="N21" i="6" s="1"/>
  <c r="J26" i="6" a="1"/>
  <c r="J26" i="6" s="1"/>
  <c r="N26" i="6" s="1" a="1"/>
  <c r="N26" i="6" s="1"/>
  <c r="J28" i="6" a="1"/>
  <c r="J28" i="6" s="1"/>
  <c r="N28" i="6" s="1" a="1"/>
  <c r="N28" i="6" s="1"/>
  <c r="J36" i="6" a="1"/>
  <c r="J36" i="6" s="1"/>
  <c r="N36" i="6" s="1" a="1"/>
  <c r="N36" i="6" s="1"/>
  <c r="J37" i="6" a="1"/>
  <c r="J37" i="6" s="1"/>
  <c r="N37" i="6" s="1" a="1"/>
  <c r="N37" i="6" s="1"/>
  <c r="J63" i="6" a="1"/>
  <c r="J63" i="6" s="1"/>
  <c r="N63" i="6" s="1" a="1"/>
  <c r="N63" i="6" s="1"/>
  <c r="J64" i="6" a="1"/>
  <c r="J64" i="6" s="1"/>
  <c r="N64" i="6" s="1" a="1"/>
  <c r="N64" i="6" s="1"/>
  <c r="J65" i="6" a="1"/>
  <c r="J65" i="6" s="1"/>
  <c r="N65" i="6" s="1" a="1"/>
  <c r="N65" i="6" s="1"/>
  <c r="J70" i="6" a="1"/>
  <c r="J70" i="6" s="1"/>
  <c r="N70" i="6" s="1" a="1"/>
  <c r="N70" i="6" s="1"/>
  <c r="J78" i="6" a="1"/>
  <c r="J78" i="6" s="1"/>
  <c r="N78" i="6" s="1" a="1"/>
  <c r="N78" i="6" s="1"/>
  <c r="J86" i="6" a="1"/>
  <c r="J86" i="6" s="1"/>
  <c r="N86" i="6" s="1" a="1"/>
  <c r="N86" i="6" s="1"/>
  <c r="J87" i="6" a="1"/>
  <c r="J87" i="6" s="1"/>
  <c r="N87" i="6" s="1" a="1"/>
  <c r="N87" i="6" s="1"/>
  <c r="I106" i="6" l="1"/>
  <c r="I105" i="6"/>
  <c r="I103" i="6"/>
  <c r="I104" i="6"/>
  <c r="I107" i="6" l="1"/>
  <c r="J106" i="6" s="1"/>
  <c r="J103" i="6" l="1"/>
  <c r="J104" i="6"/>
  <c r="J105" i="6"/>
  <c r="J107" i="6" l="1"/>
</calcChain>
</file>

<file path=xl/comments1.xml><?xml version="1.0" encoding="utf-8"?>
<comments xmlns="http://schemas.openxmlformats.org/spreadsheetml/2006/main">
  <authors>
    <author>YANED GUISAO LOPEZ</author>
    <author>LENOVO</author>
  </authors>
  <commentList>
    <comment ref="C10" authorId="0" shapeId="0">
      <text>
        <r>
          <rPr>
            <b/>
            <sz val="9"/>
            <color indexed="81"/>
            <rFont val="Arial"/>
            <family val="2"/>
          </rPr>
          <t xml:space="preserve">Riesgos Estratégicos: </t>
        </r>
        <r>
          <rPr>
            <sz val="9"/>
            <color indexed="81"/>
            <rFont val="Arial"/>
            <family val="2"/>
          </rPr>
          <t>Se asocia con la forma en que se administra la Entidad. Se enfoca a asuntos globales relacionados con la misión y el cumplimiento de los objetivos estratégicos, la clara definición de políticas, diseño y conceptualización de la entidad por parte de la alta gerencia.</t>
        </r>
        <r>
          <rPr>
            <b/>
            <sz val="9"/>
            <color indexed="81"/>
            <rFont val="Arial"/>
            <family val="2"/>
          </rPr>
          <t xml:space="preserve">
Riesgos de Imagen: </t>
        </r>
        <r>
          <rPr>
            <sz val="9"/>
            <color indexed="81"/>
            <rFont val="Arial"/>
            <family val="2"/>
          </rPr>
          <t>Estan relacionados con la percepción y la confianza por parte de la ciudadania hacia la institución.</t>
        </r>
        <r>
          <rPr>
            <b/>
            <sz val="9"/>
            <color indexed="81"/>
            <rFont val="Arial"/>
            <family val="2"/>
          </rPr>
          <t xml:space="preserve">
Riesgos Operativos: </t>
        </r>
        <r>
          <rPr>
            <sz val="9"/>
            <color indexed="81"/>
            <rFont val="Arial"/>
            <family val="2"/>
          </rPr>
          <t>Comprenden riesgos provenientes del funcionamiento, operatividad de los sistemas de información institucional, de los procesos, de la estructura de la entidad, de la articulación entre dependencias.</t>
        </r>
        <r>
          <rPr>
            <b/>
            <sz val="9"/>
            <color indexed="81"/>
            <rFont val="Arial"/>
            <family val="2"/>
          </rPr>
          <t xml:space="preserve">
Riesgos Financieros: </t>
        </r>
        <r>
          <rPr>
            <sz val="9"/>
            <color indexed="81"/>
            <rFont val="Arial"/>
            <family val="2"/>
          </rPr>
          <t>Se relacionan con el manejo de los recursos de la entidad que incluye, la ejecución presupuestal, la elaboración de los estados financieros, los pagos, manejos de excedentes de tesorería</t>
        </r>
        <r>
          <rPr>
            <b/>
            <sz val="9"/>
            <color indexed="81"/>
            <rFont val="Arial"/>
            <family val="2"/>
          </rPr>
          <t xml:space="preserve">. 
Riesgos de Cumplimiento:  </t>
        </r>
        <r>
          <rPr>
            <sz val="9"/>
            <color indexed="81"/>
            <rFont val="Arial"/>
            <family val="2"/>
          </rPr>
          <t>Se asocian con la capacidad de la entidad para cumplir con los requisitos legales, contractuales, de ética pública y en general con su compromiso ante la comunidad.</t>
        </r>
        <r>
          <rPr>
            <b/>
            <sz val="9"/>
            <color indexed="81"/>
            <rFont val="Arial"/>
            <family val="2"/>
          </rPr>
          <t xml:space="preserve">
Riesgos de Tecnología:  </t>
        </r>
        <r>
          <rPr>
            <sz val="9"/>
            <color indexed="81"/>
            <rFont val="Arial"/>
            <family val="2"/>
          </rPr>
          <t>Están relacionados con la capacidad tecnológica de la Entidad para satisfacer sus necesidades actuales y futuras y el cumplimiento de la misión.</t>
        </r>
        <r>
          <rPr>
            <b/>
            <sz val="9"/>
            <color indexed="81"/>
            <rFont val="Arial"/>
            <family val="2"/>
          </rPr>
          <t xml:space="preserve">
Riesgos de Corrupción: P</t>
        </r>
        <r>
          <rPr>
            <sz val="9"/>
            <color indexed="81"/>
            <rFont val="Arial"/>
            <family val="2"/>
          </rPr>
          <t>osibilidad de que por acción u omisión, mediante el uso indebido del poder, de los recursos o de la información, se lesionen los intereses de una entidad y en consecuencia del Estado, para la obtención de un beneficio particular.</t>
        </r>
      </text>
    </comment>
    <comment ref="S56" authorId="1" shapeId="0">
      <text>
        <r>
          <rPr>
            <b/>
            <sz val="9"/>
            <color indexed="81"/>
            <rFont val="Tahoma"/>
            <family val="2"/>
          </rPr>
          <t>No debe ser el 100%</t>
        </r>
      </text>
    </comment>
    <comment ref="S57" authorId="1" shapeId="0">
      <text>
        <r>
          <rPr>
            <sz val="9"/>
            <color indexed="81"/>
            <rFont val="Tahoma"/>
            <family val="2"/>
          </rPr>
          <t xml:space="preserve">Deben ser las publicaciones inoportunas
</t>
        </r>
      </text>
    </comment>
    <comment ref="B82" authorId="1" shapeId="0">
      <text>
        <r>
          <rPr>
            <b/>
            <sz val="9"/>
            <color indexed="81"/>
            <rFont val="Tahoma"/>
            <family val="2"/>
          </rPr>
          <t>fusionar</t>
        </r>
      </text>
    </comment>
    <comment ref="C93" authorId="0" shapeId="0">
      <text>
        <r>
          <rPr>
            <b/>
            <sz val="9"/>
            <color indexed="81"/>
            <rFont val="Arial"/>
            <family val="2"/>
          </rPr>
          <t xml:space="preserve">Riesgos Estratégicos: </t>
        </r>
        <r>
          <rPr>
            <sz val="9"/>
            <color indexed="81"/>
            <rFont val="Arial"/>
            <family val="2"/>
          </rPr>
          <t>Se asocia con la forma en que se administra la Entidad. Se enfoca a asuntos globales relacionados con la misión y el cumplimiento de los objetivos estratégicos, la clara definición de políticas, diseño y conceptualización de la entidad por parte de la alta gerencia.</t>
        </r>
        <r>
          <rPr>
            <b/>
            <sz val="9"/>
            <color indexed="81"/>
            <rFont val="Arial"/>
            <family val="2"/>
          </rPr>
          <t xml:space="preserve">
Riesgos de Imagen: </t>
        </r>
        <r>
          <rPr>
            <sz val="9"/>
            <color indexed="81"/>
            <rFont val="Arial"/>
            <family val="2"/>
          </rPr>
          <t>Estan relacionados con la percepción y la confianza por parte de la ciudadania hacia la institución.</t>
        </r>
        <r>
          <rPr>
            <b/>
            <sz val="9"/>
            <color indexed="81"/>
            <rFont val="Arial"/>
            <family val="2"/>
          </rPr>
          <t xml:space="preserve">
Riesgos Operativos: </t>
        </r>
        <r>
          <rPr>
            <sz val="9"/>
            <color indexed="81"/>
            <rFont val="Arial"/>
            <family val="2"/>
          </rPr>
          <t>Comprenden riesgos provenientes del funcionamiento, operatividad de los sistemas de información institucional, de los procesos, de la estructura de la entidad, de la articulación entre dependencias.</t>
        </r>
        <r>
          <rPr>
            <b/>
            <sz val="9"/>
            <color indexed="81"/>
            <rFont val="Arial"/>
            <family val="2"/>
          </rPr>
          <t xml:space="preserve">
Riesgos Financieros: </t>
        </r>
        <r>
          <rPr>
            <sz val="9"/>
            <color indexed="81"/>
            <rFont val="Arial"/>
            <family val="2"/>
          </rPr>
          <t>Se relacionan con el manejo de los recursos de la entidad que incluye, la ejecución presupuestal, la elaboración de los estados financieros, los pagos, manejos de excedentes de tesorería</t>
        </r>
        <r>
          <rPr>
            <b/>
            <sz val="9"/>
            <color indexed="81"/>
            <rFont val="Arial"/>
            <family val="2"/>
          </rPr>
          <t xml:space="preserve">. 
Riesgos de Cumplimiento:  </t>
        </r>
        <r>
          <rPr>
            <sz val="9"/>
            <color indexed="81"/>
            <rFont val="Arial"/>
            <family val="2"/>
          </rPr>
          <t>Se asocian con la capacidad de la entidad para cumplir con los requisitos legales, contractuales, de ética pública y en general con su compromiso ante la comunidad.</t>
        </r>
        <r>
          <rPr>
            <b/>
            <sz val="9"/>
            <color indexed="81"/>
            <rFont val="Arial"/>
            <family val="2"/>
          </rPr>
          <t xml:space="preserve">
Riesgos de Tecnología:  </t>
        </r>
        <r>
          <rPr>
            <sz val="9"/>
            <color indexed="81"/>
            <rFont val="Arial"/>
            <family val="2"/>
          </rPr>
          <t>Están relacionados con la capacidad tecnológica de la Entidad para satisfacer sus necesidades actuales y futuras y el cumplimiento de la misión.</t>
        </r>
        <r>
          <rPr>
            <b/>
            <sz val="9"/>
            <color indexed="81"/>
            <rFont val="Arial"/>
            <family val="2"/>
          </rPr>
          <t xml:space="preserve">
Riesgos de Corrupción: P</t>
        </r>
        <r>
          <rPr>
            <sz val="9"/>
            <color indexed="81"/>
            <rFont val="Arial"/>
            <family val="2"/>
          </rPr>
          <t>osibilidad de que por acción u omisión, mediante el uso indebido del poder, de los recursos o de la información, se lesionen los intereses de una entidad y en consecuencia del Estado, para la obtención de un beneficio particular.</t>
        </r>
      </text>
    </comment>
  </commentList>
</comments>
</file>

<file path=xl/sharedStrings.xml><?xml version="1.0" encoding="utf-8"?>
<sst xmlns="http://schemas.openxmlformats.org/spreadsheetml/2006/main" count="4004" uniqueCount="902">
  <si>
    <t>No.</t>
  </si>
  <si>
    <t>Seguimiento</t>
  </si>
  <si>
    <t>OPCIONES DE MANEJO</t>
  </si>
  <si>
    <t>Evitar el riesgo</t>
  </si>
  <si>
    <t>Reducir el riesgo</t>
  </si>
  <si>
    <t>Compartir o transferir</t>
  </si>
  <si>
    <t>Nota:</t>
  </si>
  <si>
    <t>BIBLIOGRAFÍA</t>
  </si>
  <si>
    <t xml:space="preserve">Asumir el riesgo </t>
  </si>
  <si>
    <t>Descripción</t>
  </si>
  <si>
    <t>Riesgo</t>
  </si>
  <si>
    <t>Impacto</t>
  </si>
  <si>
    <t>Probabilidad</t>
  </si>
  <si>
    <t>Evaluación del Riesgo</t>
  </si>
  <si>
    <t>Valoración del Riesgo</t>
  </si>
  <si>
    <t>Acciones</t>
  </si>
  <si>
    <t>DESCRIPCIÓN DEL CONTROL</t>
  </si>
  <si>
    <t>Tipo de Control</t>
  </si>
  <si>
    <t>CRITERIOS PARA LA EVALUACIÓN</t>
  </si>
  <si>
    <t>OBSERVACIONES</t>
  </si>
  <si>
    <t>Preventivo</t>
  </si>
  <si>
    <t>previene la materialización del riesgo</t>
  </si>
  <si>
    <t>Correctivo</t>
  </si>
  <si>
    <t>enfrenta la situación en caso de materialización</t>
  </si>
  <si>
    <t>SI</t>
  </si>
  <si>
    <t>NO</t>
  </si>
  <si>
    <t>Existen manuales, instructivos o procedimientos para el manejo del control?</t>
  </si>
  <si>
    <t>Está (n) definido (s) el (los) responsable (s) de la ejecución del control y del seguimiento?</t>
  </si>
  <si>
    <t>El control es automático?</t>
  </si>
  <si>
    <t>El control es Manual?</t>
  </si>
  <si>
    <t>La frecuencia de ejecución del control y seguimiento es adecuada?</t>
  </si>
  <si>
    <t>Se cuenta con evidencias de la ejecución y seguimiento del control?</t>
  </si>
  <si>
    <t>En el tiempo que lleva la aplicación del control ha demostrado ser efectivo?</t>
  </si>
  <si>
    <t>TOTAL</t>
  </si>
  <si>
    <t xml:space="preserve">ANALISIS Y EVALUACIÓN DE LOS CONTROLES </t>
  </si>
  <si>
    <t>CONTEXTO</t>
  </si>
  <si>
    <t>FACTORES</t>
  </si>
  <si>
    <t>EXTERNO</t>
  </si>
  <si>
    <t>POLITICOS</t>
  </si>
  <si>
    <t>SOCIALES</t>
  </si>
  <si>
    <t>TECNOLÓGICOS</t>
  </si>
  <si>
    <t>AMBIENTALES</t>
  </si>
  <si>
    <t>COMUNICACIÓN EXTERNA</t>
  </si>
  <si>
    <t>OTROS</t>
  </si>
  <si>
    <t>INTERNO</t>
  </si>
  <si>
    <t>CAPACIDAD FINANCIERA O PRESUPESTAL</t>
  </si>
  <si>
    <t>RECURSOS (HUMANOS, FÍSICOS, INFRAESTRUCTURA, TRANSPORTE)</t>
  </si>
  <si>
    <t>AMBIENTE DE TRABAJO</t>
  </si>
  <si>
    <t>TECNOLOGÍA</t>
  </si>
  <si>
    <t>COMUNICACIÓN INTERNA</t>
  </si>
  <si>
    <t>Elaborado por:</t>
  </si>
  <si>
    <t>Aprobado por:</t>
  </si>
  <si>
    <t xml:space="preserve">CONTEXTO ESTRATÉGICO </t>
  </si>
  <si>
    <t>Versión: 02</t>
  </si>
  <si>
    <t>DESCRIPCIÓN DEL FACTOR</t>
  </si>
  <si>
    <t xml:space="preserve">NIVEL </t>
  </si>
  <si>
    <t xml:space="preserve">DESCRIPCIÓN </t>
  </si>
  <si>
    <t xml:space="preserve">FRECUENCIA </t>
  </si>
  <si>
    <t xml:space="preserve">Casi seguro </t>
  </si>
  <si>
    <t xml:space="preserve">Se espera que el evento ocurra en la mayoría de las circunstancias </t>
  </si>
  <si>
    <t xml:space="preserve">Más de 1 vez al año. </t>
  </si>
  <si>
    <t xml:space="preserve">Probable </t>
  </si>
  <si>
    <t xml:space="preserve">Es viable que el evento ocurra en la mayoría de las circunstancias </t>
  </si>
  <si>
    <t xml:space="preserve">Al menos de 1 vez en el último año. </t>
  </si>
  <si>
    <t xml:space="preserve">Posible </t>
  </si>
  <si>
    <t xml:space="preserve">El evento podrá ocurrir en algún momento </t>
  </si>
  <si>
    <t xml:space="preserve">Al menos de 1 vez en los últimos 2 años. </t>
  </si>
  <si>
    <t xml:space="preserve">Improbable </t>
  </si>
  <si>
    <t xml:space="preserve">El evento puede ocurrir en algún momento </t>
  </si>
  <si>
    <t xml:space="preserve">Al menos de 1 vez en los últimos 5 años. </t>
  </si>
  <si>
    <t xml:space="preserve">Rara vez </t>
  </si>
  <si>
    <t xml:space="preserve">El evento puede ocurrir solo en circunstancias excepcionales (poco comunes o anormales). </t>
  </si>
  <si>
    <t xml:space="preserve">Impacto (consecuencias) Cuantitativo </t>
  </si>
  <si>
    <t xml:space="preserve">Impacto (consecuencias) Cualitativo </t>
  </si>
  <si>
    <r>
      <t>·</t>
    </r>
    <r>
      <rPr>
        <sz val="7"/>
        <color indexed="8"/>
        <rFont val="Times New Roman"/>
        <family val="1"/>
      </rPr>
      <t xml:space="preserve">      </t>
    </r>
    <r>
      <rPr>
        <sz val="11"/>
        <color indexed="8"/>
        <rFont val="Arial"/>
        <family val="2"/>
      </rPr>
      <t xml:space="preserve">Impacto que afecte la ejecución presupuestal en un valor ≥50% </t>
    </r>
  </si>
  <si>
    <r>
      <t>·</t>
    </r>
    <r>
      <rPr>
        <sz val="7"/>
        <color indexed="8"/>
        <rFont val="Times New Roman"/>
        <family val="1"/>
      </rPr>
      <t xml:space="preserve">      </t>
    </r>
    <r>
      <rPr>
        <sz val="11"/>
        <color indexed="8"/>
        <rFont val="Arial"/>
        <family val="2"/>
      </rPr>
      <t xml:space="preserve">Pérdida de cobertura en la prestación de los servicios del ≥50%. </t>
    </r>
  </si>
  <si>
    <r>
      <t>·</t>
    </r>
    <r>
      <rPr>
        <sz val="7"/>
        <color indexed="8"/>
        <rFont val="Times New Roman"/>
        <family val="1"/>
      </rPr>
      <t xml:space="preserve">      </t>
    </r>
    <r>
      <rPr>
        <sz val="11"/>
        <color indexed="8"/>
        <rFont val="Arial"/>
        <family val="2"/>
      </rPr>
      <t xml:space="preserve">Pago de indemnizaciones a terceros por acciones legales que pueden afectar el en un valor ≥50% </t>
    </r>
  </si>
  <si>
    <r>
      <t>·</t>
    </r>
    <r>
      <rPr>
        <sz val="7"/>
        <color indexed="8"/>
        <rFont val="Times New Roman"/>
        <family val="1"/>
      </rPr>
      <t xml:space="preserve">      </t>
    </r>
    <r>
      <rPr>
        <sz val="11"/>
        <color indexed="8"/>
        <rFont val="Arial"/>
        <family val="2"/>
      </rPr>
      <t xml:space="preserve">Pago de sanciones económicas por incumplimiento en la normatividad que afecten el presupuesto en un valor ≥50%. </t>
    </r>
  </si>
  <si>
    <r>
      <t>·</t>
    </r>
    <r>
      <rPr>
        <sz val="7"/>
        <color indexed="8"/>
        <rFont val="Times New Roman"/>
        <family val="1"/>
      </rPr>
      <t xml:space="preserve">      </t>
    </r>
    <r>
      <rPr>
        <sz val="11"/>
        <color indexed="8"/>
        <rFont val="Arial"/>
        <family val="2"/>
      </rPr>
      <t xml:space="preserve">Interrupción de las operaciones por más de cinco (5) días. </t>
    </r>
  </si>
  <si>
    <r>
      <t>·</t>
    </r>
    <r>
      <rPr>
        <sz val="7"/>
        <color indexed="8"/>
        <rFont val="Times New Roman"/>
        <family val="1"/>
      </rPr>
      <t xml:space="preserve">      </t>
    </r>
    <r>
      <rPr>
        <sz val="11"/>
        <color indexed="8"/>
        <rFont val="Arial"/>
        <family val="2"/>
      </rPr>
      <t xml:space="preserve">Intervención por parte de un ente de control u otro ente regulador. </t>
    </r>
  </si>
  <si>
    <r>
      <t>·</t>
    </r>
    <r>
      <rPr>
        <sz val="7"/>
        <color indexed="8"/>
        <rFont val="Times New Roman"/>
        <family val="1"/>
      </rPr>
      <t xml:space="preserve">      </t>
    </r>
    <r>
      <rPr>
        <sz val="11"/>
        <color indexed="8"/>
        <rFont val="Arial"/>
        <family val="2"/>
      </rPr>
      <t xml:space="preserve">Pérdida de Información crítica para la entidad que no se puede recuperar. </t>
    </r>
  </si>
  <si>
    <r>
      <t>·</t>
    </r>
    <r>
      <rPr>
        <sz val="7"/>
        <color indexed="8"/>
        <rFont val="Times New Roman"/>
        <family val="1"/>
      </rPr>
      <t xml:space="preserve">      </t>
    </r>
    <r>
      <rPr>
        <sz val="11"/>
        <color indexed="8"/>
        <rFont val="Arial"/>
        <family val="2"/>
      </rPr>
      <t xml:space="preserve">Incumplimiento en las metas y objetivos institucionales. </t>
    </r>
  </si>
  <si>
    <r>
      <t>·</t>
    </r>
    <r>
      <rPr>
        <sz val="7"/>
        <color indexed="8"/>
        <rFont val="Times New Roman"/>
        <family val="1"/>
      </rPr>
      <t xml:space="preserve">      </t>
    </r>
    <r>
      <rPr>
        <sz val="11"/>
        <color indexed="8"/>
        <rFont val="Arial"/>
        <family val="2"/>
      </rPr>
      <t xml:space="preserve">Imagen institucional afectada por hechos de corrupción. </t>
    </r>
  </si>
  <si>
    <r>
      <t>·</t>
    </r>
    <r>
      <rPr>
        <sz val="7"/>
        <color indexed="8"/>
        <rFont val="Times New Roman"/>
        <family val="1"/>
      </rPr>
      <t xml:space="preserve">      </t>
    </r>
    <r>
      <rPr>
        <sz val="11"/>
        <color indexed="8"/>
        <rFont val="Arial"/>
        <family val="2"/>
      </rPr>
      <t xml:space="preserve">Impacto que afecte la ejecución presupuestal en un valor ≥20% </t>
    </r>
  </si>
  <si>
    <r>
      <t>·</t>
    </r>
    <r>
      <rPr>
        <sz val="7"/>
        <color indexed="8"/>
        <rFont val="Times New Roman"/>
        <family val="1"/>
      </rPr>
      <t xml:space="preserve">      </t>
    </r>
    <r>
      <rPr>
        <sz val="11"/>
        <color indexed="8"/>
        <rFont val="Arial"/>
        <family val="2"/>
      </rPr>
      <t xml:space="preserve">Pérdida de cobertura en la prestación de los servicios del ≥20%. </t>
    </r>
  </si>
  <si>
    <r>
      <t>·</t>
    </r>
    <r>
      <rPr>
        <sz val="7"/>
        <color indexed="8"/>
        <rFont val="Times New Roman"/>
        <family val="1"/>
      </rPr>
      <t xml:space="preserve">      </t>
    </r>
    <r>
      <rPr>
        <sz val="11"/>
        <color indexed="8"/>
        <rFont val="Arial"/>
        <family val="2"/>
      </rPr>
      <t xml:space="preserve">Pago de indemnizaciones a terceros por acciones legales que pueden afectar el presupuesto en un valor ≥20% </t>
    </r>
  </si>
  <si>
    <r>
      <t>·</t>
    </r>
    <r>
      <rPr>
        <sz val="7"/>
        <color indexed="8"/>
        <rFont val="Times New Roman"/>
        <family val="1"/>
      </rPr>
      <t xml:space="preserve">      </t>
    </r>
    <r>
      <rPr>
        <sz val="11"/>
        <color indexed="8"/>
        <rFont val="Arial"/>
        <family val="2"/>
      </rPr>
      <t xml:space="preserve">Pago de sanciones económicas por incumplimiento en la normatividad que afecten el presupuesto en un valor ≥20%. </t>
    </r>
  </si>
  <si>
    <r>
      <t>·</t>
    </r>
    <r>
      <rPr>
        <sz val="7"/>
        <color indexed="8"/>
        <rFont val="Times New Roman"/>
        <family val="1"/>
      </rPr>
      <t xml:space="preserve">      </t>
    </r>
    <r>
      <rPr>
        <sz val="11"/>
        <color indexed="8"/>
        <rFont val="Arial"/>
        <family val="2"/>
      </rPr>
      <t xml:space="preserve">Interrupción de las operaciones por más de dos (2) días. </t>
    </r>
  </si>
  <si>
    <r>
      <t>·</t>
    </r>
    <r>
      <rPr>
        <sz val="7"/>
        <color indexed="8"/>
        <rFont val="Times New Roman"/>
        <family val="1"/>
      </rPr>
      <t xml:space="preserve">      </t>
    </r>
    <r>
      <rPr>
        <sz val="11"/>
        <color indexed="8"/>
        <rFont val="Arial"/>
        <family val="2"/>
      </rPr>
      <t xml:space="preserve">Pérdida de información crítica que puede ser recuperada de forma parcial o incompleta. </t>
    </r>
  </si>
  <si>
    <r>
      <t>·</t>
    </r>
    <r>
      <rPr>
        <sz val="7"/>
        <color indexed="8"/>
        <rFont val="Times New Roman"/>
        <family val="1"/>
      </rPr>
      <t xml:space="preserve">      </t>
    </r>
    <r>
      <rPr>
        <sz val="11"/>
        <color indexed="8"/>
        <rFont val="Arial"/>
        <family val="2"/>
      </rPr>
      <t xml:space="preserve">Sanción por parte ente de control u otro ente regulador. </t>
    </r>
  </si>
  <si>
    <r>
      <t>·</t>
    </r>
    <r>
      <rPr>
        <sz val="7"/>
        <color indexed="8"/>
        <rFont val="Times New Roman"/>
        <family val="1"/>
      </rPr>
      <t xml:space="preserve">      </t>
    </r>
    <r>
      <rPr>
        <sz val="11"/>
        <color indexed="8"/>
        <rFont val="Arial"/>
        <family val="2"/>
      </rPr>
      <t xml:space="preserve">Incumplimiento en las metas y objetivos institucionales afectando el cumplimiento en las metas de gobierno. </t>
    </r>
  </si>
  <si>
    <r>
      <t>·</t>
    </r>
    <r>
      <rPr>
        <sz val="7"/>
        <color indexed="8"/>
        <rFont val="Times New Roman"/>
        <family val="1"/>
      </rPr>
      <t xml:space="preserve">      </t>
    </r>
    <r>
      <rPr>
        <sz val="11"/>
        <color indexed="8"/>
        <rFont val="Arial"/>
        <family val="2"/>
      </rPr>
      <t xml:space="preserve">Imagen institucional afectada por incumplimientos en la prestación del servicio a los usuarios o ciudadanos. </t>
    </r>
  </si>
  <si>
    <r>
      <t>·</t>
    </r>
    <r>
      <rPr>
        <sz val="7"/>
        <color indexed="8"/>
        <rFont val="Times New Roman"/>
        <family val="1"/>
      </rPr>
      <t xml:space="preserve">      </t>
    </r>
    <r>
      <rPr>
        <sz val="11"/>
        <color indexed="8"/>
        <rFont val="Arial"/>
        <family val="2"/>
      </rPr>
      <t xml:space="preserve">Impacto que afecte la ejecución presupuestal en un valor ≥5% </t>
    </r>
  </si>
  <si>
    <r>
      <t>·</t>
    </r>
    <r>
      <rPr>
        <sz val="7"/>
        <color indexed="8"/>
        <rFont val="Times New Roman"/>
        <family val="1"/>
      </rPr>
      <t xml:space="preserve">      </t>
    </r>
    <r>
      <rPr>
        <sz val="11"/>
        <color indexed="8"/>
        <rFont val="Arial"/>
        <family val="2"/>
      </rPr>
      <t xml:space="preserve">Pérdida de cobertura en la prestación de los servicios ≥10%. </t>
    </r>
  </si>
  <si>
    <r>
      <t>·</t>
    </r>
    <r>
      <rPr>
        <sz val="7"/>
        <color indexed="8"/>
        <rFont val="Times New Roman"/>
        <family val="1"/>
      </rPr>
      <t xml:space="preserve">      </t>
    </r>
    <r>
      <rPr>
        <sz val="11"/>
        <color indexed="8"/>
        <rFont val="Arial"/>
        <family val="2"/>
      </rPr>
      <t>Pago de indemnizaciones a terceros por acciones legales que pueden afectar el en un valor ≥5%</t>
    </r>
  </si>
  <si>
    <r>
      <t>·</t>
    </r>
    <r>
      <rPr>
        <sz val="7"/>
        <color indexed="8"/>
        <rFont val="Times New Roman"/>
        <family val="1"/>
      </rPr>
      <t xml:space="preserve">      </t>
    </r>
    <r>
      <rPr>
        <sz val="11"/>
        <color indexed="8"/>
        <rFont val="Arial"/>
        <family val="2"/>
      </rPr>
      <t xml:space="preserve">Interrupción de las operaciones por un (1) día. </t>
    </r>
  </si>
  <si>
    <r>
      <t>·</t>
    </r>
    <r>
      <rPr>
        <sz val="7"/>
        <color indexed="8"/>
        <rFont val="Times New Roman"/>
        <family val="1"/>
      </rPr>
      <t xml:space="preserve">      </t>
    </r>
    <r>
      <rPr>
        <sz val="11"/>
        <color indexed="8"/>
        <rFont val="Arial"/>
        <family val="2"/>
      </rPr>
      <t xml:space="preserve">Reclamaciones o quejas de los usuarios que podrían implicar una denuncia ante los entes reguladores o una demanda de largo alcance para la entidad. </t>
    </r>
  </si>
  <si>
    <r>
      <t>·</t>
    </r>
    <r>
      <rPr>
        <sz val="7"/>
        <color indexed="8"/>
        <rFont val="Times New Roman"/>
        <family val="1"/>
      </rPr>
      <t xml:space="preserve">      </t>
    </r>
    <r>
      <rPr>
        <sz val="11"/>
        <color indexed="8"/>
        <rFont val="Arial"/>
        <family val="2"/>
      </rPr>
      <t xml:space="preserve">Inoportunidad en la información ocasionando retrasos en la atención a los usuarios. </t>
    </r>
  </si>
  <si>
    <r>
      <t>·</t>
    </r>
    <r>
      <rPr>
        <sz val="7"/>
        <color indexed="8"/>
        <rFont val="Times New Roman"/>
        <family val="1"/>
      </rPr>
      <t xml:space="preserve">      </t>
    </r>
    <r>
      <rPr>
        <sz val="11"/>
        <rFont val="Arial"/>
        <family val="2"/>
      </rPr>
      <t xml:space="preserve">Reproceso de actividades y aumento de carga operativa. </t>
    </r>
  </si>
  <si>
    <r>
      <t>·</t>
    </r>
    <r>
      <rPr>
        <sz val="7"/>
        <rFont val="Times New Roman"/>
        <family val="1"/>
      </rPr>
      <t xml:space="preserve">      </t>
    </r>
    <r>
      <rPr>
        <sz val="11"/>
        <color indexed="8"/>
        <rFont val="Arial"/>
        <family val="2"/>
      </rPr>
      <t xml:space="preserve">Imagen institucional por retrasos en la prestación del servicio a los usuarios o ciudadanos. </t>
    </r>
  </si>
  <si>
    <r>
      <t>·</t>
    </r>
    <r>
      <rPr>
        <sz val="7"/>
        <rFont val="Times New Roman"/>
        <family val="1"/>
      </rPr>
      <t xml:space="preserve">      </t>
    </r>
    <r>
      <rPr>
        <sz val="11"/>
        <rFont val="Arial"/>
        <family val="2"/>
      </rPr>
      <t xml:space="preserve">Investigaciones penales, fiscales o disciplinarias </t>
    </r>
  </si>
  <si>
    <r>
      <t>·</t>
    </r>
    <r>
      <rPr>
        <sz val="7"/>
        <rFont val="Times New Roman"/>
        <family val="1"/>
      </rPr>
      <t xml:space="preserve">      </t>
    </r>
    <r>
      <rPr>
        <sz val="11"/>
        <rFont val="Arial"/>
        <family val="2"/>
      </rPr>
      <t xml:space="preserve">Impacto que afecte la ejecución presupuestal en un valor ≤1% </t>
    </r>
  </si>
  <si>
    <r>
      <t>·</t>
    </r>
    <r>
      <rPr>
        <sz val="7"/>
        <rFont val="Times New Roman"/>
        <family val="1"/>
      </rPr>
      <t xml:space="preserve">      </t>
    </r>
    <r>
      <rPr>
        <sz val="11"/>
        <rFont val="Arial"/>
        <family val="2"/>
      </rPr>
      <t xml:space="preserve">Pérdida de cobertura en la prestación de los servicios de la entidad ≤5%. </t>
    </r>
  </si>
  <si>
    <r>
      <t>·</t>
    </r>
    <r>
      <rPr>
        <sz val="7"/>
        <rFont val="Times New Roman"/>
        <family val="1"/>
      </rPr>
      <t xml:space="preserve">      </t>
    </r>
    <r>
      <rPr>
        <sz val="11"/>
        <rFont val="Arial"/>
        <family val="2"/>
      </rPr>
      <t xml:space="preserve">Pago de indemnizaciones a terceros por acciones legales que pueden afectar el presupuesto total de la entidad en un valor ≤1% </t>
    </r>
  </si>
  <si>
    <r>
      <t>·</t>
    </r>
    <r>
      <rPr>
        <sz val="7"/>
        <rFont val="Times New Roman"/>
        <family val="1"/>
      </rPr>
      <t xml:space="preserve">      </t>
    </r>
    <r>
      <rPr>
        <sz val="11"/>
        <color indexed="8"/>
        <rFont val="Arial"/>
        <family val="2"/>
      </rPr>
      <t xml:space="preserve">Pago de sanciones económicas por incumplimiento en la normatividad que afecten el presupuesto en un valor </t>
    </r>
    <r>
      <rPr>
        <sz val="11"/>
        <rFont val="Arial"/>
        <family val="2"/>
      </rPr>
      <t xml:space="preserve">≤1% </t>
    </r>
  </si>
  <si>
    <r>
      <t>·</t>
    </r>
    <r>
      <rPr>
        <sz val="7"/>
        <rFont val="Times New Roman"/>
        <family val="1"/>
      </rPr>
      <t xml:space="preserve">      </t>
    </r>
    <r>
      <rPr>
        <sz val="11"/>
        <rFont val="Arial"/>
        <family val="2"/>
      </rPr>
      <t xml:space="preserve">Reclamaciones o quejas de los usuarios que implican investigaciones internas disciplinarias. </t>
    </r>
  </si>
  <si>
    <r>
      <t>·</t>
    </r>
    <r>
      <rPr>
        <sz val="7"/>
        <rFont val="Times New Roman"/>
        <family val="1"/>
      </rPr>
      <t xml:space="preserve">      </t>
    </r>
    <r>
      <rPr>
        <sz val="11"/>
        <rFont val="Arial"/>
        <family val="2"/>
      </rPr>
      <t>No se afecta la imagen institucional de forma significativa.</t>
    </r>
  </si>
  <si>
    <r>
      <t>·</t>
    </r>
    <r>
      <rPr>
        <sz val="7"/>
        <rFont val="Times New Roman"/>
        <family val="1"/>
      </rPr>
      <t xml:space="preserve">      </t>
    </r>
    <r>
      <rPr>
        <sz val="11"/>
        <rFont val="Arial"/>
        <family val="2"/>
      </rPr>
      <t>Genera Reprocesos</t>
    </r>
  </si>
  <si>
    <r>
      <t>·</t>
    </r>
    <r>
      <rPr>
        <sz val="7"/>
        <rFont val="Times New Roman"/>
        <family val="1"/>
      </rPr>
      <t xml:space="preserve">      </t>
    </r>
    <r>
      <rPr>
        <sz val="11"/>
        <rFont val="Arial"/>
        <family val="2"/>
      </rPr>
      <t xml:space="preserve">No afecte la ejecución presupuestal </t>
    </r>
  </si>
  <si>
    <r>
      <t>·</t>
    </r>
    <r>
      <rPr>
        <sz val="7"/>
        <rFont val="Times New Roman"/>
        <family val="1"/>
      </rPr>
      <t xml:space="preserve">      </t>
    </r>
    <r>
      <rPr>
        <sz val="11"/>
        <rFont val="Arial"/>
        <family val="2"/>
      </rPr>
      <t>No Genera Pérdida de cobertura en la prestación de los servicios</t>
    </r>
  </si>
  <si>
    <r>
      <t>·</t>
    </r>
    <r>
      <rPr>
        <sz val="7"/>
        <rFont val="Times New Roman"/>
        <family val="1"/>
      </rPr>
      <t xml:space="preserve">      </t>
    </r>
    <r>
      <rPr>
        <sz val="11"/>
        <rFont val="Arial"/>
        <family val="2"/>
      </rPr>
      <t>No Genera Pago de indemnizaciones a terceros por acciones legales.</t>
    </r>
  </si>
  <si>
    <r>
      <t>·</t>
    </r>
    <r>
      <rPr>
        <sz val="7"/>
        <rFont val="Times New Roman"/>
        <family val="1"/>
      </rPr>
      <t xml:space="preserve">      </t>
    </r>
    <r>
      <rPr>
        <sz val="11"/>
        <rFont val="Arial"/>
        <family val="2"/>
      </rPr>
      <t>Genera Investigaciones Administrativas</t>
    </r>
  </si>
  <si>
    <r>
      <t>·</t>
    </r>
    <r>
      <rPr>
        <sz val="7"/>
        <rFont val="Times New Roman"/>
        <family val="1"/>
      </rPr>
      <t xml:space="preserve">      </t>
    </r>
    <r>
      <rPr>
        <sz val="11"/>
        <rFont val="Arial"/>
        <family val="2"/>
      </rPr>
      <t xml:space="preserve">No hay interrupción de las operaciones de la entidad. </t>
    </r>
  </si>
  <si>
    <r>
      <t>·</t>
    </r>
    <r>
      <rPr>
        <sz val="7"/>
        <rFont val="Times New Roman"/>
        <family val="1"/>
      </rPr>
      <t xml:space="preserve">      </t>
    </r>
    <r>
      <rPr>
        <sz val="11"/>
        <rFont val="Arial"/>
        <family val="2"/>
      </rPr>
      <t xml:space="preserve">No se generan sanciones económicas o administrativas. </t>
    </r>
  </si>
  <si>
    <r>
      <t>·</t>
    </r>
    <r>
      <rPr>
        <sz val="7"/>
        <rFont val="Times New Roman"/>
        <family val="1"/>
      </rPr>
      <t xml:space="preserve">      </t>
    </r>
    <r>
      <rPr>
        <sz val="11"/>
        <rFont val="Arial"/>
        <family val="2"/>
      </rPr>
      <t xml:space="preserve">No se afecta la imagen institucional de forma significativa. </t>
    </r>
  </si>
  <si>
    <t>CATASTROFICO</t>
  </si>
  <si>
    <t>MAYOR</t>
  </si>
  <si>
    <t>MODERADO</t>
  </si>
  <si>
    <t>MENOR</t>
  </si>
  <si>
    <t>INSIGNIFICANTE</t>
  </si>
  <si>
    <t>TABLA DE NIVELES PARA CALIFICAR EL IMPACTO</t>
  </si>
  <si>
    <t>TABLA DE NIVELES PARA CALIFICAR LA PROBABILIDAD</t>
  </si>
  <si>
    <t xml:space="preserve">DESCRIPCION </t>
  </si>
  <si>
    <t>·  Pago de sanciones económicas por incumplimiento en la normatividad que afecten el presupuesto en un valor ≥5%</t>
  </si>
  <si>
    <t>Este anexo tiene como fin servir de base para definir la probabilidad de ocurrencia y el grado de impacto que tendría un riesgo en los procesos analizados.</t>
  </si>
  <si>
    <t>INSTITUTO COLOMBIANO DE NORMAS TÉCNICAS Y CERTIFICACIÓN -ICONTEC. Norma Técnica Colombiana NTC-IEC/ISO31010. Bogotá. 2013</t>
  </si>
  <si>
    <t>PRESIDENCIA DE LA REPÚBLICA/DEPARTAMENTO NACIONAL DE PLANEACIÓN/DEPARTAMENTO ADMINISTRATIVO DE LA FUNCIÓN PÚBLICA. Estrategias para la construcción del plan anticorrupción y de atención al ciudadano. Bogotá. 2012.</t>
  </si>
  <si>
    <t>DEPARTAMENTO ADMINISTRATIVO DE LA FUNCIÓN PÚBLICA. Guia para la Administración del Riesgo V3 Bogotá, D.C., Octubre de 2014 .</t>
  </si>
  <si>
    <t xml:space="preserve">Controles </t>
  </si>
  <si>
    <t xml:space="preserve">Descripción de los Controles </t>
  </si>
  <si>
    <t>Registros (Evidencias)</t>
  </si>
  <si>
    <t>Cronograma de Seguimiento</t>
  </si>
  <si>
    <t>Moderado</t>
  </si>
  <si>
    <t>Improbable</t>
  </si>
  <si>
    <t>Insignificante</t>
  </si>
  <si>
    <t>Menor</t>
  </si>
  <si>
    <t>Mayor</t>
  </si>
  <si>
    <t>Catastrófico</t>
  </si>
  <si>
    <t>probabilidad</t>
  </si>
  <si>
    <t>Casi seguro</t>
  </si>
  <si>
    <t>Probable</t>
  </si>
  <si>
    <t>Posible</t>
  </si>
  <si>
    <t>Tipo de control</t>
  </si>
  <si>
    <t>Rara Vez</t>
  </si>
  <si>
    <t>Rara vez</t>
  </si>
  <si>
    <t>evaluacion</t>
  </si>
  <si>
    <t>valoracion</t>
  </si>
  <si>
    <t>tipo de control</t>
  </si>
  <si>
    <t>controles</t>
  </si>
  <si>
    <t xml:space="preserve">1 = Zona de riesgo baja. Asumir el riesgo </t>
  </si>
  <si>
    <t>2 = Zona de riesgo baja. Asumir el riesgo</t>
  </si>
  <si>
    <t>3 = Zona de riesgo baja. Asumir el riesgo</t>
  </si>
  <si>
    <t>4 = Zona de riesgo moderada. Asumir el riesgo. Reducir el Riesgo.</t>
  </si>
  <si>
    <t>5 = Zona de riesgo alta. Reducir el riesgo. Evitar el riesgo compartir o transferir.</t>
  </si>
  <si>
    <t>4 = Zona de riesgo baja. Asumir el riesgo</t>
  </si>
  <si>
    <t>6 = Zona de riesgo moderada. Asumir el riesgo. Reducir el Riesgo.</t>
  </si>
  <si>
    <t>8 = Zona de riesgo alta. Reducir el riesgo. Evitar el riesgo compartir o transferir.</t>
  </si>
  <si>
    <t>10 = Zona de riesgo alta. Reducir el riesgo. Evitar el riesgo compartir o transferir.</t>
  </si>
  <si>
    <t>3 = Zona de riesgo moderada. Asumir el riesgo. Reducir el Riesgo.</t>
  </si>
  <si>
    <t>9 = Zona de riesgo alta. Reducir el riesgo. Evitar el riesgo compartir o transferir.</t>
  </si>
  <si>
    <t>12 = Zona de riesgo alta. Reducir el riesgo. Evitar el riesgo compartir o transferir.</t>
  </si>
  <si>
    <t>15 = Zona de riesgo extrema. Evitar el riesgo. Reducir el riesgo, Compartir o transferir.</t>
  </si>
  <si>
    <t>4 = Zona de riesgo alta. Reducir el riesgo. Evitar el riesgo compartir o transferir.</t>
  </si>
  <si>
    <t>12 = Zona de riesgo extrema. Evitar el riesgo. Reducir el riesgo, Compartir o transferir.</t>
  </si>
  <si>
    <t>16 = Zona de riesgo extrema. Evitar el riesgo. Reducir el riesgo, Compartir o transferir.</t>
  </si>
  <si>
    <t>20 = Zona de riesgo extrema. Evitar el riesgo. Reducir el riesgo, Compartir o transferir.</t>
  </si>
  <si>
    <t>10 = Zona de riesgo extrema. Evitar el riesgo. Reducir el riesgo, Compartir o transferir.</t>
  </si>
  <si>
    <t>25 = Zona de riesgo extrema. Evitar el riesgo. Reducir el riesgo, Compartir o transferir.</t>
  </si>
  <si>
    <t>evaluacion2</t>
  </si>
  <si>
    <t>1. Entre 0-50</t>
  </si>
  <si>
    <t>2. Entre 51-75</t>
  </si>
  <si>
    <t>3. Entre 76-100</t>
  </si>
  <si>
    <t>control</t>
  </si>
  <si>
    <t>impacto2</t>
  </si>
  <si>
    <t>probabilidad2</t>
  </si>
  <si>
    <t>tipo de control2</t>
  </si>
  <si>
    <t>Casi Seguro</t>
  </si>
  <si>
    <t>probable</t>
  </si>
  <si>
    <t>posible</t>
  </si>
  <si>
    <t>Raro</t>
  </si>
  <si>
    <t>VALORACIÓN DEL RIESGO</t>
  </si>
  <si>
    <t>MAPA DE RIESGOS</t>
  </si>
  <si>
    <t>RIESGO INHERENTE</t>
  </si>
  <si>
    <t>RIESGO RESIDUAL</t>
  </si>
  <si>
    <t>TRATAMIENTO DEL RIESGO</t>
  </si>
  <si>
    <t>Opcion de Manejo</t>
  </si>
  <si>
    <t>Responsable</t>
  </si>
  <si>
    <t xml:space="preserve">RANGOS DE CALIFICACIÓN DE LOS CONTROLES </t>
  </si>
  <si>
    <t xml:space="preserve">DEPENDIENDO SI EL CONTROL AFECTA PROBABILIDAD O IMPACTO DESPLAZA EN LA MATRIZ DE EVALUACIÓN DEL RIESGO ASÍ: </t>
  </si>
  <si>
    <t xml:space="preserve">En Probabilidad Avanza hacia abajo y En Impacto Avanza hacia la izquierda </t>
  </si>
  <si>
    <t xml:space="preserve">CUADRANTES A DISMINUIR </t>
  </si>
  <si>
    <t xml:space="preserve">1-    Entre 0-50 </t>
  </si>
  <si>
    <t xml:space="preserve">2. Entre 51-75 </t>
  </si>
  <si>
    <t xml:space="preserve">3. Entre 76-100 </t>
  </si>
  <si>
    <r>
      <t>·</t>
    </r>
    <r>
      <rPr>
        <sz val="7"/>
        <rFont val="Times New Roman"/>
        <family val="1"/>
      </rPr>
      <t xml:space="preserve">      </t>
    </r>
    <r>
      <rPr>
        <sz val="11"/>
        <rFont val="Arial"/>
        <family val="2"/>
      </rPr>
      <t xml:space="preserve">Interrupción de las operaciones por algunas. </t>
    </r>
  </si>
  <si>
    <t>No se ha presentado en los últimos 5 años</t>
  </si>
  <si>
    <t>IMPACTO</t>
  </si>
  <si>
    <t>Asumir un riesgo, luego de que el riesgo ha sido reducido o transferido puede quedar un riesgo residual que se mantiene, en este caso el Líder del proceso simplemente acepta la pérdida residual probable y elabora planes de contingencia para su manejo.</t>
  </si>
  <si>
    <t>Implica tomar medidas encaminadas a disminuir tanto la probabilidad (medidas de prevención), como el impacto (medidas de protección). La reducción del riesgo es probablemente el método más sencillo y económico para superar las debilidades antes de aplicar medidas más costosas y difíciles. Se consigue mediante la optimización de los procedimientos y la implementación de controles.</t>
  </si>
  <si>
    <t>Reduce su efecto a través del traspaso de las pérdidas a otras organizaciones, como en el caso de los contratos de seguros o através de otros medios que permiten distribuir una porción del riesgo con otra entidad, como en los contratos a riesgo compartido. Es así como por ejemplo, la información de gran importancia se puede duplicar y almacenar en un lugar distante y de ubicación segura, en vez de dejarla concentrada en un solo lugar.</t>
  </si>
  <si>
    <t>Tomar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 Por ejemplo: el control de calidad, manejo de los insumos, mantenimiento preventivo de los equipos, desarrollo tecnológico, etc.</t>
  </si>
  <si>
    <t>Tipo</t>
  </si>
  <si>
    <t>IDENTIFICACIÓN DEL RIESGO</t>
  </si>
  <si>
    <t>Causa</t>
  </si>
  <si>
    <t>Consecuencias</t>
  </si>
  <si>
    <t>2. ATENCION AL CIUDADANO</t>
  </si>
  <si>
    <t>3. PROMOCIÓN Y PROTECCIÓN DE DERECHOS HUMANOS, COLECTIVOS Y DEL AMBIENTE</t>
  </si>
  <si>
    <t>5. VIGILANCIA ADMINISTRATIVA  Y DE LA CONDUCTA OFICIAL</t>
  </si>
  <si>
    <t>6. CONVIVENCIA CIUDADANA</t>
  </si>
  <si>
    <t>8. GESTIÓN DOCUMENTAL</t>
  </si>
  <si>
    <t>10. GESTIÓN DEL TALENTO HUMANO</t>
  </si>
  <si>
    <t>9. GESTIÓN DE BIENES Y SERVICIOS</t>
  </si>
  <si>
    <t>11. EVALUACIÓN Y MEJORAMIENTO</t>
  </si>
  <si>
    <t>Zona de riesgo MODERADA</t>
  </si>
  <si>
    <t>Zona de riesgo ALTA</t>
  </si>
  <si>
    <t>Zona de riesgo EXTREMA</t>
  </si>
  <si>
    <t>Zona de riesgo BAJA</t>
  </si>
  <si>
    <t>LEGALES</t>
  </si>
  <si>
    <t>ESTRATEGICOS Y ADMINISTRATIVO</t>
  </si>
  <si>
    <t>Riesgo Estratégico</t>
  </si>
  <si>
    <t>Riesgo de Imagen</t>
  </si>
  <si>
    <t>Riesgo de Cumplimiento</t>
  </si>
  <si>
    <t>Riesgo de Tecnologia</t>
  </si>
  <si>
    <t>Riesgo de Corrupción</t>
  </si>
  <si>
    <t xml:space="preserve">Riesgo Financiero </t>
  </si>
  <si>
    <t>Código: FPI-02</t>
  </si>
  <si>
    <t>Código: FPI-04</t>
  </si>
  <si>
    <t>Código: FPI-05</t>
  </si>
  <si>
    <t>Versión: 01</t>
  </si>
  <si>
    <t>Se asocia con la forma en que se administra la Entidad. El manejo del riesgo estratégico se enfoca a asuntos globales relacionados con la misión y el cumplimiento de los objetivos estratégicos, la clara definición de políticas, diseño y conceptualización de la entidad por parte de la alta gerencia.</t>
  </si>
  <si>
    <t>Estan relacionados con la percepción y la confianza por parte de la ciudadania hacia la institución.</t>
  </si>
  <si>
    <t>Comprenden riesgos provenientes del funcionamiento y operatividad de los sistemas de información institucional, de la definición de los procesos, de la estructura de la entidad, de la articulación entre dependencias.</t>
  </si>
  <si>
    <t>Se relacionan con el manejo de los recursos de la entidad que incluye, la ejecución presupuestal, la elaboración de los estados financieros, los pagos, manejos de excedentes de tesorería y el manejo sobre los bienes de cada entidad. De la eficiencia y transparencia en el manejo de los recursos, así como su interacción con las demás áreas dependerá en gran parte el éxito o fracaso de toda entidad.</t>
  </si>
  <si>
    <t>Se asocian con la capacidad de la entidad para cumplir con los requisitos legales, contractuales, de ética pública y en general con su compromiso ante la comunidad.</t>
  </si>
  <si>
    <t>Están relacionados con la capacidad tecnológica de la Entidad para satisfacer sus necesidades actuales y futuras y el cumplimiento de la misión.</t>
  </si>
  <si>
    <t>Se entiende por Riesgo de Corrupción la posibilidad de que por acción u omisión, mediante el uso indebido del poder, de los recursos o de la información, se lesionen los intereses de una entidad y en consecuencia del Estado, para la obtención de un beneficio particular.</t>
  </si>
  <si>
    <t>DESCRIPCIÓN</t>
  </si>
  <si>
    <t>CLASIFICACIÓN DEL RIESGO</t>
  </si>
  <si>
    <t>Estratégicos</t>
  </si>
  <si>
    <t>Operativos</t>
  </si>
  <si>
    <t>Financieros</t>
  </si>
  <si>
    <t>Cumplimiento</t>
  </si>
  <si>
    <t>Imagen</t>
  </si>
  <si>
    <t>Tecnología</t>
  </si>
  <si>
    <t>Corrupción</t>
  </si>
  <si>
    <t>Materializacion de los riesgos identificados en los procesos</t>
  </si>
  <si>
    <t>Incumplimiento de las metas institucionales</t>
  </si>
  <si>
    <t>Ineficacia del SGC</t>
  </si>
  <si>
    <t>OBJETIVO: Brindar atención con calidad y oportunidad a la ciudadanía, mediante la implementación de políticas de servicio y gestión, para atender la demanda de los ciudadanos en trámites, servicios, peticiones, quejas, reclamos, denuncias y sugerencia, verificando la percepción de la satisfacción ciudadana frente a la prestación de los mismos, en el marco del alcance misional de la Entidad.</t>
  </si>
  <si>
    <t>Incumplimiento de los plazos establecidos para dar respuesta a los requerimientos de los ciudadanos</t>
  </si>
  <si>
    <t>OBJETIVO: Velar por la promoción y defensa de los Derechos Humanos, las garantías fundamentales, los derechos colectivos y del ambiente de la comunidad itagüiseña.</t>
  </si>
  <si>
    <t>Incumplimiento en las metas establecidas  para el proceso</t>
  </si>
  <si>
    <t>Indebida escogencia de la acción</t>
  </si>
  <si>
    <t>Inducir al declarante en la recepción durante la declaración del presunto  hecho victimizante</t>
  </si>
  <si>
    <t xml:space="preserve">Inexactitud en la Asesoría u orientación brindada </t>
  </si>
  <si>
    <t>No lograr las metas establecidas para la Promoción y Proteccion de los Derechos Humanos, Colectivos y del Ambiente</t>
  </si>
  <si>
    <t>No realizar una evaluación efectiva de los hechos narrados por el(los) afectados(s) con relación a los medios constitucionales y legales para la protección de sus derechos</t>
  </si>
  <si>
    <t>Direccionar la declaración para que la narracion de los  hechos se acomoden a los requerimientos del hecho victimizante y puedan ser incluidos en el RUV</t>
  </si>
  <si>
    <t>No intervenir ante violaciones de derechos humanos en los procesos Penales y de familia</t>
  </si>
  <si>
    <t>No intervenir ante violaciones de derechos humanos detectadas o denunciadas en procesos penales y de familia</t>
  </si>
  <si>
    <t>No actuar ante incumplimientos detectados o denunciados del debido proceso en las actuaciones judiciales</t>
  </si>
  <si>
    <t>OBJETIVO: Garantizar los derechos humanos de la sociedad, mediante la intervención permanente en los despachos judiciales y administrativos, conducentes a la protección y restablecimiento de los de los derechos humanos y fundamentales a traves del ejercicio de los principios de la función pública, legalidad y debido proceso.</t>
  </si>
  <si>
    <t>OBJETIVO: Ejercer la función disciplinaria y de vigilancia administrativa,  de oficio o a solicitud de parte, sobre hechos relacionados con la conducta desplegada por los servidores públicos del orden municipal o sus entes descentralizados en ejercicio de sus funciones.</t>
  </si>
  <si>
    <t>Vencimiento de terminos procesales</t>
  </si>
  <si>
    <t>No respetar el debido proceso</t>
  </si>
  <si>
    <t>No respetar los derechos del investigado en los procesos disciplinarios tramitados</t>
  </si>
  <si>
    <t>Aumento de las quejas por problemas de  convivencia</t>
  </si>
  <si>
    <t>Retrazo o demora en la prestación de los servicios asociados al proceso</t>
  </si>
  <si>
    <t>No participar en los comites de convivencia Ciudadana</t>
  </si>
  <si>
    <t xml:space="preserve">Aumento en las quejas o solicitudes presentadas por la comunidad por problemas de convivencia </t>
  </si>
  <si>
    <t>No brindar de manera oportuna asesoría y acompañamiento a la comunidad para la resolución de sus conflictos</t>
  </si>
  <si>
    <t>No participar en los comites donde se traten temas relacionados con la Convivencia ciudadana</t>
  </si>
  <si>
    <t>OBJETIVO: Brindar Asesoría y Acompañamiento a la ciudadania  para el  acercamiento de los actores y  la resolución pacífica de conflictos mejorando la convivencia en comunidad</t>
  </si>
  <si>
    <t>Publicación de  información errada</t>
  </si>
  <si>
    <t xml:space="preserve">Retrazos en la  publicacion de la  informacion </t>
  </si>
  <si>
    <t>Publicar información falsa o errada</t>
  </si>
  <si>
    <t>No publicar oportunamente informacion de interes para la comunidad</t>
  </si>
  <si>
    <t>OBJETIVO: Desarrollar estrategias comunicacionales que permitan la interacción con los diferentes publicos de la entidad en el cumplimiento de su filosofía institucional posicionando la imagen corporativa</t>
  </si>
  <si>
    <t>Perdida de Documentos</t>
  </si>
  <si>
    <t xml:space="preserve">Perdida de información </t>
  </si>
  <si>
    <t>Uso de Documentación Obsoleta</t>
  </si>
  <si>
    <t>Uso de procedimientos y formatos desactualizados o de versiones anteriores</t>
  </si>
  <si>
    <t>OBJETIVO: Establecer las actividades técnicas y administrativas tendientes al tramite, organización, administración, control y disposición final  de la documentación producida (fisica y Magnética) y recibida por la Personería, asegurando su conservación, custodia y protección para la consulta y servicio de la entidad y partes interesadas.</t>
  </si>
  <si>
    <t>No disponer los bienes y servicios requeridos para la ejecución de los procesos</t>
  </si>
  <si>
    <t>Retrazos en la adquisición de bienes y servicios</t>
  </si>
  <si>
    <t>Incumplimiento de los requerimientos legales en la adquisición de bienes y servicios</t>
  </si>
  <si>
    <t>No contar con los bienes y servicios requeridos para la ejecución de los procesos</t>
  </si>
  <si>
    <t>No contar de manera oportuna con los bienes y servicios necesarios para ejecutar los procesos misionales</t>
  </si>
  <si>
    <t>No cumplir los requerimientos legales y reglamentarios en la adquisición de bienes y servicios</t>
  </si>
  <si>
    <t>Baja de bienes por daños intencionales, perdida o hurto</t>
  </si>
  <si>
    <t>OBJETIVO: Adquirir y administrar los bienes y servicios que demande la Personería Municipal, en total acatamiento de la normatividad legal y bajo parámetros de eficiencia, calidad, transparencia y oportunidad, contribuyendo al cumplimiento de las metas, los objetivos institucionales y la satisfacción del usuario</t>
  </si>
  <si>
    <t>No disponer de personal suficiente para la ejecución de los procesos</t>
  </si>
  <si>
    <t xml:space="preserve">Falta de idoneidad y competencia del personal </t>
  </si>
  <si>
    <t>No cumplir las metas planificadas, relacionadas con el proceso</t>
  </si>
  <si>
    <t>OBJETIVO: Gestionar el talento humano de la Entidad, desde el ingreso hasta el retiro, contribuyendo al desarrollo de las potencialidades, destrezas y habilidades, optimizando la prestación de los servicios .</t>
  </si>
  <si>
    <t>Incumplimiento en la realización de auditorias Internas</t>
  </si>
  <si>
    <t>Incumplimiento en la evaluación de los planes de mejoramiento</t>
  </si>
  <si>
    <t>No evaluar el MECI</t>
  </si>
  <si>
    <t>No realizar  Auditorías a todos los procesos o las requeridas por la normatividad,  de acuerdo a  la programación o a los requerimientos legales</t>
  </si>
  <si>
    <t>No se evaluar oportunamente los planes de mejoramiento</t>
  </si>
  <si>
    <t>No se realizan evaluaciones de seguimiento y estado del MECI</t>
  </si>
  <si>
    <t>PROBABILIDAD</t>
  </si>
  <si>
    <t>OBJETIVO: Evaluar y Mejorar la conformidad del  sistema Integrado de gestión y de los procesos frente a los requisitos legales, del cliente y de la organización, verificando el cumplimiento de los objetivos de la entidad y de las normas constitucionales y legales vigentes.</t>
  </si>
  <si>
    <t>Desmotivación, no aplicación de lo establecido en los procesos, falta de evaluación y mejoramiento</t>
  </si>
  <si>
    <t>investigaciones,Sanciones, Insatisfacción Social</t>
  </si>
  <si>
    <t>Seguimiento peridico a los riesgos</t>
  </si>
  <si>
    <t>Seguimiento trimestral a las metas establecidas en los planes de acción</t>
  </si>
  <si>
    <t>Reducir el Riesgo</t>
  </si>
  <si>
    <t>Aplicar acciones preventivas o correctivas, en el periodo siguiente, siempre que se identifiquen tendencias no deseadas</t>
  </si>
  <si>
    <t>Evaluar el SGC en las Auditorias Internas, revisión por la Dirección</t>
  </si>
  <si>
    <t>Identificar amenazas y riesgos para el sostenimiento del Sistema de Gestión de la Calidad y aplicar las acciones pertinentes</t>
  </si>
  <si>
    <t>Matriz de Riesgos (seguimiento)</t>
  </si>
  <si>
    <t>Informes de Auditorías, Acta de Revisión por la Dirección, Plan de Mejoramiento</t>
  </si>
  <si>
    <t>Perdida de credibilidad, daño de imagen, investigaciones, sanciones</t>
  </si>
  <si>
    <t>Perdida de credibilidad, daño de imagen</t>
  </si>
  <si>
    <t>Control de la calidad de las Respuestas</t>
  </si>
  <si>
    <t>Reducir los tiempos internos de respuesta, implementar software para el manejo de las PQRDS</t>
  </si>
  <si>
    <t>Verificación de que en las respuestas si se este resolviendo la peticion del Usuario</t>
  </si>
  <si>
    <t>Identificacion de oportunidades de Mejoramiento a traves del analisis de los resultados que se encuentran en limites Insatisfactorios</t>
  </si>
  <si>
    <t>Secretaria General</t>
  </si>
  <si>
    <t>Trimestral</t>
  </si>
  <si>
    <t>Semestral</t>
  </si>
  <si>
    <t>Falta de Recursos, Mala Planificación, sobrecarga laboral</t>
  </si>
  <si>
    <t>Desconocimiento del Proceso, de la normatividad, falta de idoneidad y competencia</t>
  </si>
  <si>
    <t>Interes de beneficiar al particular, desconocimiento del proceso,</t>
  </si>
  <si>
    <t>Daño de imagen institucional, perdida de credibilidad en la Entidad, insatisfacción social</t>
  </si>
  <si>
    <t>Entrega de beneficios a quien no cumple con los requisitos en perjuicio de victimas reales, perdida de credibilidad en la Entidad.</t>
  </si>
  <si>
    <t>Seguimiento trimestral a las metas establecidas en el plan de acción</t>
  </si>
  <si>
    <t xml:space="preserve">Inducción al personal que recibe las declaraciones en cuanto a la forma como deben registrarla, revisión periódica de las declaraciones </t>
  </si>
  <si>
    <t>Asumir el riesgo</t>
  </si>
  <si>
    <t xml:space="preserve">Corrección de los errores cometidos en la escogencia de la acción antes de que se decida el asunto </t>
  </si>
  <si>
    <t>Continuar con los controles existentes</t>
  </si>
  <si>
    <t>Seguimiento a los Planes de Acción, Plan de Mejoramiento</t>
  </si>
  <si>
    <t xml:space="preserve">Establecer acciones preventivas cuando se detecten tendencias no deseados en la medición de los indicadores </t>
  </si>
  <si>
    <t>Solicitar ampliación de la denuncia o pruebas en caso de sospecha o detección de falsedad</t>
  </si>
  <si>
    <t>Registros de Inducción en el puesto de trabajo</t>
  </si>
  <si>
    <t>Listas de asistencia, Registro de induccion y reinducción</t>
  </si>
  <si>
    <t>Sobrecarga Laboral, no solicitud de los interesados</t>
  </si>
  <si>
    <t>Sobrecarga Laboral,No disposición de los expedientes</t>
  </si>
  <si>
    <t>Violacion de los derechos de los sujetos procesales, perdida de credibilidad en la Entidad, insatisfacción social</t>
  </si>
  <si>
    <t>Violaciones al debido proceso, fallos injustos, insatisfacción social, perdida de credibilidad en la Entidad y en la justicia</t>
  </si>
  <si>
    <t>intervenir en los procesos penales y de familia donde se denuncien, detecten  o  presuman violaciones de derechos humanos</t>
  </si>
  <si>
    <t xml:space="preserve">Revisar los procesos penales y de Familia  donde se denuncien o presuman violaciones al  debido proceso </t>
  </si>
  <si>
    <t>Hacer las solicitudes pertientes a los jueces para que cesen las violaciones a los derechos humanos y se repare a las victimas</t>
  </si>
  <si>
    <t>Solicitar la nulidad de las actuaciones siempre que se detecten violaciones al debido proceso</t>
  </si>
  <si>
    <t>Delegada para Penal y Familia</t>
  </si>
  <si>
    <t>Sobrecarga Laboral, cumulo de trabajo, falta de recursos</t>
  </si>
  <si>
    <t>Revisión permanente de los terminos y etapas de los procesos en tramite</t>
  </si>
  <si>
    <t xml:space="preserve">Reducir el Riesgo </t>
  </si>
  <si>
    <t>Actuaciones procesales</t>
  </si>
  <si>
    <t>Actuaciones Procesales</t>
  </si>
  <si>
    <t>Ineficacia de las acciones realizadas, falta de cultura ciudadana, falta de control de la autoridad</t>
  </si>
  <si>
    <t>Insatisfacción social, perdida de credibilidad en la entidad, dificultad para atender la demanda</t>
  </si>
  <si>
    <t>Realización de actividades de promoción  de convivencia pacifica y solución de conflictos</t>
  </si>
  <si>
    <t>Asesoría y acompañamiento a los ciudadanos para la resolución pacifica de sus conflictos</t>
  </si>
  <si>
    <t>Participación de la Personería en os comites donde se traten temas relacionados con la Convivencia ciudadana</t>
  </si>
  <si>
    <t>realizar seguimiento a la eficacia de las acciones implementadas de promoción  de convivencia pacifica y solución de conflictos</t>
  </si>
  <si>
    <t>Facilitar espacios o escenarios de participación ciudadana para que los ciudadanos solucionen pacificamente sus conflictos</t>
  </si>
  <si>
    <t>Informes, indicadores, Planes de Mejoramiento</t>
  </si>
  <si>
    <t>Registro de eventos y de atención a los ciudadanos</t>
  </si>
  <si>
    <t>Falta de Recursos, insuficiencia en la planta de cargos</t>
  </si>
  <si>
    <t>Falta de recursos, mala planificación, sobrecarga laboral</t>
  </si>
  <si>
    <t>Falla en los procesos de selección, falta de capacitación</t>
  </si>
  <si>
    <t>Incumplimiento a los planes y programas</t>
  </si>
  <si>
    <t>Perdida de credibilidad en la Entidad, insatisfaccion de los funcionarios, mal ambiente laboral, disminución del rendimieno laboral</t>
  </si>
  <si>
    <t>Reprocesos, retrazo en la ejecución de los procesos, daño de imagen, mala atención a los ciudadanos</t>
  </si>
  <si>
    <t>Seguimiento periódico a los planes y programas del Talento humano</t>
  </si>
  <si>
    <t>Apoyo del personal disponible en la entidad, de forma temporal para apoyar algunas actividades o programas cuando se requiere en alguna área especifica</t>
  </si>
  <si>
    <t>Aplicación de acciones de mejoramiento cuando se detectan tendencias no deseadas</t>
  </si>
  <si>
    <t>Capacitación al personal en temas de interés para la Personerías con el fin de aumentar su competencia</t>
  </si>
  <si>
    <t>Actas de comité, correos electrónicos, oficios</t>
  </si>
  <si>
    <t>Plan de Mejoramiento, seguimiento a los planes de bienestar laboral, informes</t>
  </si>
  <si>
    <t>Actas, listas de asistencias, fotografias, videos, material pedagogico</t>
  </si>
  <si>
    <t>Mala Planificación, falta de auditores internos, falta de personal</t>
  </si>
  <si>
    <t>Falta de personal, desconocimiento del proceso, sobrecarga laboral</t>
  </si>
  <si>
    <t xml:space="preserve">Perdida de detección de oportunidades de mejoramiento en los procesos, incumplimientos legales, </t>
  </si>
  <si>
    <t>Perdida de detección de oportunidades de mejoramiento</t>
  </si>
  <si>
    <t>Seguimiento periodico al programa anual de auditorías</t>
  </si>
  <si>
    <t>Seguimiento en las auditorías a los planes de mejoramiento suscritos</t>
  </si>
  <si>
    <t>Aplicación de acciones de mejoramiento cada que se detecte una tendencia no deseada</t>
  </si>
  <si>
    <t xml:space="preserve">Revisar permanentemente la metología e instrumentos expedidos por el DAFP para la evaluación del SCI y aplicarlos  </t>
  </si>
  <si>
    <t>Reprogramación de las auditorías iuna vez detectado el incumplimiento</t>
  </si>
  <si>
    <t>Consolidar los planes de mejoramiento para facilitar el seguimiento a los mismos</t>
  </si>
  <si>
    <t>Plan de Mejoramiento consolidado</t>
  </si>
  <si>
    <t>Instrumentos de evaluación, Informes</t>
  </si>
  <si>
    <t>Jefe de control Interno, Representante de la Dirección para el SIG</t>
  </si>
  <si>
    <t>Daños a la Integridad del funcionario público</t>
  </si>
  <si>
    <t>Cuidado propio del funcionario, acompañamiento de la fuerza pública cuando se requiere</t>
  </si>
  <si>
    <t xml:space="preserve">Muerte o daños a la integridad de los funcionarios publicos en la ejecución del proceso </t>
  </si>
  <si>
    <t>Desconocimiento del proceso, cambios en la documentación no socializados, falta de controles</t>
  </si>
  <si>
    <t>Incumplimientos normativos y legales, Investigaciones , Sanciones, demandas, perdida de credibilidad en la Entidad, daño de imagen</t>
  </si>
  <si>
    <t>Digitalización de la información tramitada en la entidad y Realización de copias de seguridad para la información Magnética</t>
  </si>
  <si>
    <t>Falta de oportunidad en la entrega de la Información a Publicar</t>
  </si>
  <si>
    <t>Envio al interesado o solicitante de las piezas graficas o información a publicar antes de su publicación</t>
  </si>
  <si>
    <t>Se recuerda al personero, a la secretaria General  y a los delegados, en lo scomités,  la oportunidad en el envio de las información a publicar</t>
  </si>
  <si>
    <t>Retirar o recoger la información errada y publicar las correcciones pertinentes inmediatamente se detecte el error</t>
  </si>
  <si>
    <t>Incumplimientos en la ejecución de los procesos y en las metas Institucionales, daño de imagen, perdida de credibilidad</t>
  </si>
  <si>
    <t>Retrazos en la ejecución de los procesos y en la prestación de los servicios, insatisfacción social, perdida de credibilidad</t>
  </si>
  <si>
    <t>Descuido, uso, mala calidad, perdida o extravio, caso fortuito</t>
  </si>
  <si>
    <t>Tramitar los bienes y servicios requeridos por la entidad</t>
  </si>
  <si>
    <t>No inclusión de los bienes en el plan de adquisiciones, demora en la entrega de documentos por parte del contratista</t>
  </si>
  <si>
    <t xml:space="preserve">Solicitar la inclusión de los bienes o servicios no incluidos en el plan de compra, solicitar al contratista la entrega de la documentación de forma oportuna </t>
  </si>
  <si>
    <t>Verificación  del cumplimiento de los requisitos a traves de una lista de chequeo dependiendo de la modalidad de contratación aplicada</t>
  </si>
  <si>
    <t>Planificar e iniciar oportunamente los procesos de  adquisición de bienes y servicios</t>
  </si>
  <si>
    <t>No dar inicio a la ejecución del contrato hasta que se hayan cumplido o saneado los requisitos para suscribir los contrato</t>
  </si>
  <si>
    <t>Realizar seguimiento y control periódico a los inventarios de la Entidad</t>
  </si>
  <si>
    <t xml:space="preserve">Registros de Solicitud y entrega de  bienes y servicios  </t>
  </si>
  <si>
    <t xml:space="preserve">Registro de Solicitudes de bienes y servicios </t>
  </si>
  <si>
    <t>Inventarios</t>
  </si>
  <si>
    <t>Insatisfacción Social</t>
  </si>
  <si>
    <t>trimestral</t>
  </si>
  <si>
    <t>Informes de las Encuestas de Satisfacción, Acta de verificacion y analisis</t>
  </si>
  <si>
    <t>Piezas graficas, publicaciones corrigiendo errores, acta de verificacion. Formato FAC-03</t>
  </si>
  <si>
    <t>Correos electronicos, oficios, acta de evaluacion y seguimiento. Formato FAC-03</t>
  </si>
  <si>
    <t>Control de copias de seguridad, archivos de digitalización, acta de verificacion. FAC-03</t>
  </si>
  <si>
    <t>Carpeta "Sistema de Gestión de la Calidad" con acceso directo desde todos los equipos de la Personería, informe auditoria interna de calidad.</t>
  </si>
  <si>
    <t xml:space="preserve">Expedientes contractuales, lista de chequeo, acta </t>
  </si>
  <si>
    <t>EVALUACIÓN</t>
  </si>
  <si>
    <t>X</t>
  </si>
  <si>
    <t xml:space="preserve">Proceso, procedimientos,  formatos, </t>
  </si>
  <si>
    <t xml:space="preserve">Plan de bienestar laboral, actas de Comité directivo, capacitacion, bienestal laboral e incentivos, planilla de asistencia, formatos y registro fotografico.  </t>
  </si>
  <si>
    <t>Actas de seguimiento y formatos</t>
  </si>
  <si>
    <t>No dar Respuesta al asunto de la  PQRD</t>
  </si>
  <si>
    <t>Incumplimiento al deber de garante del debido proceso en las actuaciones judiciales y administrativas</t>
  </si>
  <si>
    <t>Interno</t>
  </si>
  <si>
    <t>interno</t>
  </si>
  <si>
    <t>Externo</t>
  </si>
  <si>
    <t>interno y Externo</t>
  </si>
  <si>
    <t>Origen</t>
  </si>
  <si>
    <t>Virus informatico, avances tecnologicos.</t>
  </si>
  <si>
    <t>Daños y catastrofes ambientales.</t>
  </si>
  <si>
    <t>No aplica</t>
  </si>
  <si>
    <t>Clima organizacional, luminosidad, seguridad y comodidad en inmobiliario e infraestructura,</t>
  </si>
  <si>
    <t>Obsolensencia e insuficiencia (hardware y software), seguridad informatica.</t>
  </si>
  <si>
    <t>Informacion, canales, medios (difusion y manejo).</t>
  </si>
  <si>
    <t>No aplicación de las acciones preventivas implementadas, falta de controles</t>
  </si>
  <si>
    <t>Procedimiento para la gestion de los riesgos</t>
  </si>
  <si>
    <t>Lideres de los procesos</t>
  </si>
  <si>
    <t>Casilla de seguimiento matriz de riesgos</t>
  </si>
  <si>
    <t>Establecida en la politica de riesgo</t>
  </si>
  <si>
    <t>Ha permitido la reduccion de riesgos en su tiempo de aplicación (1 año)</t>
  </si>
  <si>
    <t>Lideres de procesos</t>
  </si>
  <si>
    <t>Indicador</t>
  </si>
  <si>
    <t>Meta</t>
  </si>
  <si>
    <t>Versión: 03</t>
  </si>
  <si>
    <t>1. PLANEACIÓN INSTITUCIONAL</t>
  </si>
  <si>
    <t>4. INTERVENCION EN PROCESOS PENALES Y DE FAMILIA</t>
  </si>
  <si>
    <t>Riesgo Opertativo</t>
  </si>
  <si>
    <t>Demora en la atención de las PQRD</t>
  </si>
  <si>
    <t xml:space="preserve">Respuestas de las PQRD, seguimiento a traves de formato FAC-03 </t>
  </si>
  <si>
    <t>Desconocimiento del proceso, aplicación de normatividad derogada, falta de controles</t>
  </si>
  <si>
    <t>deficiencias en las medidas de conservación y protección de la información, eliminacion o daño intencional</t>
  </si>
  <si>
    <t>Perdida de detección de oportunidades de mejoramiento en los procesos, incumplimientos legales, sanciones</t>
  </si>
  <si>
    <r>
      <rPr>
        <b/>
        <sz val="10"/>
        <rFont val="Arial"/>
        <family val="2"/>
      </rPr>
      <t>Nota:</t>
    </r>
    <r>
      <rPr>
        <sz val="10"/>
        <rFont val="Arial"/>
        <family val="2"/>
      </rPr>
      <t xml:space="preserve"> Los valores deben ser aplicados completos en una u otra casilla para evitar subjetividad </t>
    </r>
  </si>
  <si>
    <t>Daño social, Daño de imagen institucional, perdida de credibilidad en la Entidad, insatisfacción social</t>
  </si>
  <si>
    <t>Atentados terroristas, intervenciones en operativos y diligencias con fuerza publica</t>
  </si>
  <si>
    <t>Lesiones personales, perdida de la vida, amenazas, perdida de las capacidades físicas y mentales, demandas, indemnizaciones</t>
  </si>
  <si>
    <t>Impulso de los procesos durante las etapas procesales antes o una vez detectados los vencimientos y en todo caso antes de que se de la prescripción</t>
  </si>
  <si>
    <t>Repetición de las actuaciones donde se haya comprobado la vulneración de derechos de lo investigados</t>
  </si>
  <si>
    <t>Perdida de oportunidades de acercamiento de los actores, aumento de los problemas de convivencia</t>
  </si>
  <si>
    <t>Realizar seguimiento a los compromisos o decisiones de los comités donde se traten temas relacionados con la Convivencia ciudadana</t>
  </si>
  <si>
    <t>Nº de capacitaciones solicitadas y programadas  /Nº de capacitaciones realizadas X 100</t>
  </si>
  <si>
    <t xml:space="preserve">Memoriales, expedientes  teniendo presente las normas o criterios de intervención como Ministerio Público ante la Jurisdicción competente </t>
  </si>
  <si>
    <t>Nº de publicaciones oportunas/Nº de publicaciones realizadas X 100</t>
  </si>
  <si>
    <t>Bimestral</t>
  </si>
  <si>
    <t>Verificar la Inclusión en el Plan de Adquisiciones los bienes requeridos para el normal desarrollo de los Procesos</t>
  </si>
  <si>
    <t xml:space="preserve">Nº de bienes inventariados/Nº de bienes verificados x 100 </t>
  </si>
  <si>
    <t>No.de declaraciones recepcionadas con requisitos de ley / nro. de declaraciones solicitadas</t>
  </si>
  <si>
    <t>Nº de auditorías realizadas oportunamente/Nº de auditorías programadas X 100</t>
  </si>
  <si>
    <t>Anual</t>
  </si>
  <si>
    <t>Aplicación de  la metodologia emitida por el DAFP para evaluar el MECI</t>
  </si>
  <si>
    <t xml:space="preserve">Solicitudes, oficios, memoriales, </t>
  </si>
  <si>
    <t xml:space="preserve">Utilizar los medios y canales mas adecuados para llegar oportunamente al público objetivo, </t>
  </si>
  <si>
    <t>Actas de verificacion</t>
  </si>
  <si>
    <t xml:space="preserve"> trimestral  </t>
  </si>
  <si>
    <t>No Disponer de personal con la idoneidad suficiente para atender los requerimientos de los usuarios</t>
  </si>
  <si>
    <t>Demora en la ejecución de los procesos por insuficiencia de personal para atender la demanda</t>
  </si>
  <si>
    <t xml:space="preserve">Inactividad de los expedientes que conlleven a la prescripcion de la acción </t>
  </si>
  <si>
    <t>Impunidad, perdida de Credibilidad en la Entidad, insatisfacción social e investigaciones</t>
  </si>
  <si>
    <t>Procedimiento para el control Disciplinario (Ley 734 de 2002)</t>
  </si>
  <si>
    <t>Personero Delegado PDVA
Profesional Universitario</t>
  </si>
  <si>
    <t>No Aplica</t>
  </si>
  <si>
    <t>Archivo de excel de asuntos disciplinarios e informes</t>
  </si>
  <si>
    <t>Seguimiento a la matriz de riesgos</t>
  </si>
  <si>
    <t>Ha permitido la reduccion de riesgos en su tiempo de aplicación</t>
  </si>
  <si>
    <t>Personero Delegado (a)
Profesional Universitario</t>
  </si>
  <si>
    <t>Nº de procesos en los cuales se ha identificado prescripción / Nº de procesos tramitados o verificados X 100</t>
  </si>
  <si>
    <t>Desconocimiento del proceso</t>
  </si>
  <si>
    <t>Fallos o sanciones injustas,Impunidad, perdida de Credibilidad en la Entidad, insatisfacción social, investigaciones</t>
  </si>
  <si>
    <t xml:space="preserve">Verificación del cumplimiento de los requisitos y revision permanente  de los procesos disciplinarios </t>
  </si>
  <si>
    <t>Nro de actuaciones iniciadas/ Nro de actuaciones revisadas*100</t>
  </si>
  <si>
    <t>Seguimiento periodico a las actuaciones adelantadas dentro de los expedientes, revision por parte del personero delegado para la vigilancia administrativa de los actos administrativos antes de su firma</t>
  </si>
  <si>
    <t>Procedimiento para el control disciplinario</t>
  </si>
  <si>
    <t>Personero Delegado</t>
  </si>
  <si>
    <t>Expedientes e informes</t>
  </si>
  <si>
    <t>Ha sido efectiva desde su aplicacion ya que no se ha evidanciado la materializacion del riesgo</t>
  </si>
  <si>
    <t>Cambios normativos, desarticulacion normativa, dispersion normativa, contrariedad e inestabilidad normativa que afecten los procesos de la entidad.</t>
  </si>
  <si>
    <t>Idoneidad, competencia, suficiencia y resilencia del talento humano y cumplimiento del manual de funciones.
Espacios para la prestacion de los servicios (adecuacion, suficiencia, accesibilidad)</t>
  </si>
  <si>
    <t>Intervenir en los procesos penales y de familia donde se denuncien, detecten  o  presuman violaciones de derechos humanos</t>
  </si>
  <si>
    <t>Existen procedimientos según caracterizacion del SGC</t>
  </si>
  <si>
    <t>Personero (a) Delegado (a) Penal y Familia</t>
  </si>
  <si>
    <t>Archivos y planillas en excel. Oficios, actas, etc.</t>
  </si>
  <si>
    <t>Fisico, documental y digital</t>
  </si>
  <si>
    <t>Ha sido efectivo ya que no se ha materializado el riesgo</t>
  </si>
  <si>
    <t>Delegado (a) para Penal y Familia</t>
  </si>
  <si>
    <t>Nº de Intervenciones en procesos Penales  y de Familia/Nº de Intervenciones requeridas y programadas X 100</t>
  </si>
  <si>
    <t>No existe manual, instructivo o procedimiento de seguridad</t>
  </si>
  <si>
    <t>Procedimiento</t>
  </si>
  <si>
    <t>Informes y oficios</t>
  </si>
  <si>
    <t>Nro de procesos revisados/Nro de procesos requeridos*100</t>
  </si>
  <si>
    <t>Normas, Sistema de Gestion de Calidad</t>
  </si>
  <si>
    <t>Jefe de control interno</t>
  </si>
  <si>
    <t>Mediante acto administrativo</t>
  </si>
  <si>
    <t>Informes</t>
  </si>
  <si>
    <t>Si ha sido efectivo ya que no se ha materializado el riesgo</t>
  </si>
  <si>
    <t>Nro de acciones evaluadas en el plan de mejoramiento/ Nro de acciones consolidadas en el plan de mejoramiento*100</t>
  </si>
  <si>
    <t>Formato FEM-04 Plan de mejoramiento</t>
  </si>
  <si>
    <t>Se realiza el seguimiento semestral y adicionalmente se verifica el cumplimiento de las actividades del plan de mejoramiento</t>
  </si>
  <si>
    <t>Informes, Actas</t>
  </si>
  <si>
    <t>Ha sido efectiva ya que no se ha materializado el riesgo</t>
  </si>
  <si>
    <t>cuatrimestral</t>
  </si>
  <si>
    <t>Nro de informes presentados/Nro de informes programados*100</t>
  </si>
  <si>
    <t>Cuatrimestral (Ley 1474 de 2011, Art 9,)</t>
  </si>
  <si>
    <t>Metodologia emitida por el DAFP</t>
  </si>
  <si>
    <t>Informes de avance MECI</t>
  </si>
  <si>
    <t>Cambios de politicas desde el gobierno nacional, local, entes reguladores y de control.</t>
  </si>
  <si>
    <r>
      <t>Desplazamiento masivo, protestas, asonadas</t>
    </r>
    <r>
      <rPr>
        <sz val="10"/>
        <rFont val="Arial"/>
        <family val="2"/>
      </rPr>
      <t>, violencia, violaciones a los derechos humanos, demografia.</t>
    </r>
  </si>
  <si>
    <t>Publicaciones negativas relacionadas con la entidad, incompatibilidad en los sistemas de informacion.</t>
  </si>
  <si>
    <t>Cambios de politicas administrativas, inobservancia a planes y programas, falta de liderazgo y gestion.</t>
  </si>
  <si>
    <t>No asignacion de recursos, No planificacion financiera, ejecucion presupuestal. Dependencia (area gestion del tesoro y contabilidad)</t>
  </si>
  <si>
    <t>Manual de publicacion  Politica editorial del sitio web</t>
  </si>
  <si>
    <t>Comunicador</t>
  </si>
  <si>
    <t>Estrategia GEL</t>
  </si>
  <si>
    <t>Redes sociales Pagina web</t>
  </si>
  <si>
    <t>Ha sido efectivo ya que no se ha materializado</t>
  </si>
  <si>
    <t>Nro de publicaciones erroneas/Nro de publicaciones realizadas*100</t>
  </si>
  <si>
    <t>Inasistencia a eventos, no efectividad de la comunicación</t>
  </si>
  <si>
    <t>Reuniones previas y comites (actas)</t>
  </si>
  <si>
    <t>Permanente</t>
  </si>
  <si>
    <t>Piezas, actas, redes sociales, pagina web</t>
  </si>
  <si>
    <t>Generación de alertas en el cuadro de control de las PQRD, avisos del tiempo de repuesta</t>
  </si>
  <si>
    <t>Falta de priorizacion en las cargas laborales</t>
  </si>
  <si>
    <t>Lider del proceso</t>
  </si>
  <si>
    <t>Notificaciones</t>
  </si>
  <si>
    <t>Procedimiento de atencion al ciudadano</t>
  </si>
  <si>
    <t>Actas</t>
  </si>
  <si>
    <t>Actas, Software pqrd</t>
  </si>
  <si>
    <t>Ha sido efectivo ya que no se ha materializado e riesgo</t>
  </si>
  <si>
    <t>Nro de PQRD respondidas en los plazos establecidos/Nro. de PQRD recibidas*100</t>
  </si>
  <si>
    <t>No responder de fondo al asunto de las PQRD presentadas por la ciudadania</t>
  </si>
  <si>
    <t>Lider del proceso y personal de apoyo</t>
  </si>
  <si>
    <t>Analisis de encuesta de satisfaccion</t>
  </si>
  <si>
    <t>Nro de PQRD respondidas de fondo/Nro de PQRD recibidas*100</t>
  </si>
  <si>
    <t>Falta de priorizacion en las cargas laborales, Demora en en las respuestas</t>
  </si>
  <si>
    <t>Aplicación de Encuestas de satisfacción y aplicación de acciones correctivas</t>
  </si>
  <si>
    <t>Analisis de encuesta de satisfaccion, actas</t>
  </si>
  <si>
    <t>Nº de usuarios satisfechos con la prestación de los servicios de la entidad/ Nº de Usuarios Encuestados*100</t>
  </si>
  <si>
    <t>Tabla de retencion documental, Procedimientos</t>
  </si>
  <si>
    <t>Guia de afuera y backups</t>
  </si>
  <si>
    <t>Bimestral y adicionlamente se realiza control diario</t>
  </si>
  <si>
    <t>Nº de documentos recuperados y entregados para consulta /Nº de documentos solicitados*100</t>
  </si>
  <si>
    <t>backup</t>
  </si>
  <si>
    <t>bimestral</t>
  </si>
  <si>
    <t>Formato de copia de seguridad</t>
  </si>
  <si>
    <t>Nro Documentos a respaldar en backups / Nro documentos respaldados en backups *100</t>
  </si>
  <si>
    <t>Implementacion de controles para la producción actualizacion, eliminacion y socializacion de los documentos del SGC</t>
  </si>
  <si>
    <t xml:space="preserve">Centralización de la Documentación Oficial del SGC en una Carpeta compartida para el uso de todos los responsables de su aplicación </t>
  </si>
  <si>
    <t>Actas y circulares</t>
  </si>
  <si>
    <t xml:space="preserve"> Mala planificación, falta de recusos financieros</t>
  </si>
  <si>
    <t>Procedimientos</t>
  </si>
  <si>
    <t>Plan anual de adquisiciones, Contratos</t>
  </si>
  <si>
    <t>Trimestral adicionalmente se hace control diario</t>
  </si>
  <si>
    <t xml:space="preserve">Contratos, actas de supervision </t>
  </si>
  <si>
    <t>Nº de adquisiciones Realizadas/Nº de adquisiciones previstas en el Plan de Adquisiciones*100</t>
  </si>
  <si>
    <t>Nº de adquisiciones Realizadas para procesos misionales/Nº de adquisiciones previstas para procesos misionales  en el Plan de Adquisiciones*100</t>
  </si>
  <si>
    <t>Lista de chequeo</t>
  </si>
  <si>
    <t>Manual de contratacion, software Gestion Transparente de la Contraloria Municipal</t>
  </si>
  <si>
    <t>Lista de chequeo y software Gestion Transparente de la Contraloria Municipal</t>
  </si>
  <si>
    <t>Nro de contratos revisados/Nro de contratos con cumplimiento de los requerimientos legales*100</t>
  </si>
  <si>
    <t>Disminución de la capacidad operativa de la Entidad, detrimento patrimonial, retrazos o incumplimientos en la ejecución de los procesos, insatisfacción social</t>
  </si>
  <si>
    <t>Investigaciones, sanciones, daño de imagen, retrazos en los procesos</t>
  </si>
  <si>
    <t>Polizas</t>
  </si>
  <si>
    <t>semestral</t>
  </si>
  <si>
    <t>Documentación del proceso de Gestión Documental y de las tablas de retención documental, en los cuales se establecen los controles y medidas de protección de los Documentos</t>
  </si>
  <si>
    <t>Documentación del proceso de Gestión Documental y del as tablas de retención documental, en los cuales se establecen los controles y medidas de protección de los Documentos</t>
  </si>
  <si>
    <t>Inclusion de los bienes asegurables en las polizas de aseguramiento de bienes del Municipio</t>
  </si>
  <si>
    <t>Demora o incumplimiento en la ejecución de los procesos, daño de imagen, perdida de credibilidad en la Entidad,insatisfacción social</t>
  </si>
  <si>
    <t>Planeacion de la necesidades de recursos humanos</t>
  </si>
  <si>
    <t>Manuales</t>
  </si>
  <si>
    <t>Ha sido efectivo el control ya que no se ha materializado el riesgo</t>
  </si>
  <si>
    <t>Personal planeado o requerido/Personal contratado*100</t>
  </si>
  <si>
    <t>Adecuar los perfiles de acuerdo a las necesidades de la entidad</t>
  </si>
  <si>
    <t>Personero Municipal</t>
  </si>
  <si>
    <t>Actas, resoluciones, oficios</t>
  </si>
  <si>
    <t>Capacitaciones realizadas/capacitaciones programadas*100</t>
  </si>
  <si>
    <t>Adoptar protocolos de seguridad</t>
  </si>
  <si>
    <t>Capacitacion en los protocolos</t>
  </si>
  <si>
    <t>Capacitaciones realizadas de seguridad/capacitaciones programadas de seguridad*100</t>
  </si>
  <si>
    <t>Está en construccion el protocolo de seguridad</t>
  </si>
  <si>
    <t>Registros, actas, planillas de asistencias, piezas graficas</t>
  </si>
  <si>
    <t>Ha sido efectivo ya que el riesgo no se ha materializado</t>
  </si>
  <si>
    <t>Desconocimiento del Proceso, de la normatividad, falta de idoneidad y competencia del funcionario y del operador juridico</t>
  </si>
  <si>
    <t>Atencion personalizada</t>
  </si>
  <si>
    <t xml:space="preserve">  Listas de asistencias, Oficios remisorios, correos, registro de PQRD</t>
  </si>
  <si>
    <t>Nº de asesorias brindadas/Nº de asesorias solicitadas X 100</t>
  </si>
  <si>
    <t>Procedimiento para el seguimiento a los planes de accion</t>
  </si>
  <si>
    <t>Plan de accion, visitas de verificacion, acciones constitucionales, asesorias</t>
  </si>
  <si>
    <t>Verificación de la procedencia y pertinencia de la accion y los anexos aportados por el ciudadano antes de ser presentada</t>
  </si>
  <si>
    <t>Procedimiento, Normas juridicas del proceso</t>
  </si>
  <si>
    <t>Tutelas, Sentencias, actos interlocutorios, incidentes de desacato, recursos, oficios</t>
  </si>
  <si>
    <t>Nro. de acciones presentadas /Nro. Acciones rechazadas y/o  inadmitidas*100</t>
  </si>
  <si>
    <t>No entregar información actualizada, idonea y completa frente a  las rutas de atención y  los requisitos de ley preestableacidos para acceder a ellas</t>
  </si>
  <si>
    <t>perdida de credibilidad en la Entidad, perdida de tiempo y oportunidades para las victimas y/o afectados, insatisfacción social</t>
  </si>
  <si>
    <t>Socializacion de la actualización de los requerimientos legales  y rutas de atención con el personal  adscrito a los procesos de DDHH, colectivos y  de atención al ciudadano</t>
  </si>
  <si>
    <t>Lideres del proceso y personal de apoyo</t>
  </si>
  <si>
    <t>Lideres del proceso</t>
  </si>
  <si>
    <t xml:space="preserve">  Listas de asistencias, Oficios remisorios, correos, registro de PQRD, Encuestas de satisfaccion</t>
  </si>
  <si>
    <t>Proceso de convivencia ciudadana</t>
  </si>
  <si>
    <t>Registro de diligencia, actas, piezas graficas, planillas de asistencia</t>
  </si>
  <si>
    <t>planillas de asistencia</t>
  </si>
  <si>
    <t>El riesgo no se ha materializado, aun no se cuenta con la trazabilidad de este control</t>
  </si>
  <si>
    <t>Nº de quejas recibidas por convivencia ciudadana del año actual/Nº de quejas recibidas de convivencia ciudadana del año anterior X 100</t>
  </si>
  <si>
    <t xml:space="preserve">Falta de personal, sobrecarga laboral, problemas de orden público y social </t>
  </si>
  <si>
    <t>Aumento de los problemas de convivencia, inseguridad, perdida de credibilidad, daño de imagen institucional</t>
  </si>
  <si>
    <t>lideres de los procesos</t>
  </si>
  <si>
    <t>Registro de actividades</t>
  </si>
  <si>
    <t>El control ha sido efectivo ya que riesgo no se ha materializado</t>
  </si>
  <si>
    <t>Registro de diligencia, actas, piezas graficas, planillas de asistencia, acta de reunion</t>
  </si>
  <si>
    <t>Personeros Delegados</t>
  </si>
  <si>
    <t>Nro de intervenciones realizadas/Nro de intervenciones solicitadas*100</t>
  </si>
  <si>
    <t>Personero Municipal y Personeros Delegados</t>
  </si>
  <si>
    <t>Falta de personal, sobrecarga labora, Desinteres</t>
  </si>
  <si>
    <t>Nro de riesgos materializados / Nro de riesgos identificados * 100</t>
  </si>
  <si>
    <t>Insuficiencia de Recursos, falta de controles, falta de capacitacion del personal</t>
  </si>
  <si>
    <t>Nro de metas cumplidas en los planes de accion / Nro de metas establecidas en  los planes de acción*100</t>
  </si>
  <si>
    <t>Imposicion de sanciones de diversa indole, perdida de oportunidades de Evaluación y mejoramiento, insatisfacción social</t>
  </si>
  <si>
    <t>Personero Municipal
Jefe de control interno</t>
  </si>
  <si>
    <t>Informes de auditorias
Informe de revision por la alta direccion</t>
  </si>
  <si>
    <t xml:space="preserve">Plan de mejoramiento
Informes de auditorias
Informe de revision por la alta direccion
</t>
  </si>
  <si>
    <t>Personero municipal
Jefe de control interno</t>
  </si>
  <si>
    <t>Actividades programadas en el Plan de bienestar laboral y capacitación / Actividades realizadas del Plan de bienestar laboral y capacitación *100</t>
  </si>
  <si>
    <t>7. GESTIÓN DE LA COMUNICACIÓN</t>
  </si>
  <si>
    <t xml:space="preserve">  Listas de asistencias, Actas</t>
  </si>
  <si>
    <t>el riesgo no se ha materializado</t>
  </si>
  <si>
    <t>inventario</t>
  </si>
  <si>
    <t>No se ha materializado el riesgo</t>
  </si>
  <si>
    <t>No lograr las metas u objetivos de calidad propuestos</t>
  </si>
  <si>
    <t>No lograr las metas institucionales propuestas en la planeación institucional</t>
  </si>
  <si>
    <t>Fecha: 12/07/2016</t>
  </si>
  <si>
    <t>Fecha: 07/07/2015</t>
  </si>
  <si>
    <t xml:space="preserve">Por su reciente implementación no se ha verificado la efectividad del control </t>
  </si>
  <si>
    <t>Falta de tiempo para realizar seguimiento permanente a los tiempos de vencimiento de cada PQRD</t>
  </si>
  <si>
    <t>Informes de oportunidad de respuesta de las PQRDS 
Circular interna tiempos de respuestas a derechos de petición y delegación para atencion de PQRD</t>
  </si>
  <si>
    <t>Plan de Acción (Seguimiento) Informes de Gestión</t>
  </si>
  <si>
    <t>Toma de  decisiones contrarias a la ley por Amiguismo y clientelismo para obtener beneficios.</t>
  </si>
  <si>
    <t>Interés  de favorecer a un tercero  u obtener  un beneficio propio (económico, personal, laboral, familiar  o de otra índole)</t>
  </si>
  <si>
    <t>Incumplimiento de la misión institucional/ Afectación en la generación o prestación de servicios./afectacion imagen institucional/investigaciones por autoridades competentes/</t>
  </si>
  <si>
    <t>Zona de riesgo Moderada</t>
  </si>
  <si>
    <t>•Preventivo= sistema de gestión de calidad, procedimientos, normas internas, - ideario ético. Normatividad,Regimen Penal, Régimen disciplinario y Régimen del empeado public. Monitoreo a la informacion registrada en el  sistema de información.  sensibilizacion de personal a cargo del proceso.</t>
  </si>
  <si>
    <t>zona de riesgo moderada, asumir el riesgo, reducir el riesgo</t>
  </si>
  <si>
    <t>Aplicacion de procedimientos y manuales . Monitoreo peramanente de actividades.</t>
  </si>
  <si>
    <t>Documentación del Sistema de Gestión de la Calidad</t>
  </si>
  <si>
    <t>Personero Municipal/equipo de trabajo</t>
  </si>
  <si>
    <t>Cero (0) Fallos judiciales o administrativos ejecutoriados emitidos contra funcionarios de la Personería que impliquen conductas sobre Toma de  decisiones contrarias a la ley por Amiguismo y clientelismo para obtener beneficios.</t>
  </si>
  <si>
    <t>Preventivo= sistema de gestión de calidad, procedimientos, normas internas, - ideario ético. Normatividad,Regimen Penal, Régimen disciplinario y Régimen del empeado public. Monitoreo a la informacion registrada en el  sistema de información.  sensibilizacion de personal a cargo del proceso.</t>
  </si>
  <si>
    <t>Usar en forma  indebida jurídicamente  y/o apropiarse   de recursos de la entidad para favorecimiento propio o ajeno.</t>
  </si>
  <si>
    <t>Incumplimiento de la misión institucional/ Afectación en la generación o prestación de servicios./afectacion imagen institucional/investigaciones por autoridades competentes/detrimento patrimonial</t>
  </si>
  <si>
    <t>Ocultar a la ciudadanía la información considerada pública con La intencion de obtener beneficio propio o ajeno</t>
  </si>
  <si>
    <t>Generación de alertas automáticas a trvés del software de PQRD, avisos del tiempo de repuesta</t>
  </si>
  <si>
    <t>Extralimitarse en el ejercicio  de funciones,  ocultar a la Ciudadanía la información  o incurrir en  omision de funciones para favorecimiento propio o ajeno</t>
  </si>
  <si>
    <t xml:space="preserve">Incumplimiento de la misión institucional/ Afectación en la generación o prestación de servicios./afectacion imagen institucional/procesos de investigacion Incumplimiento de la misión institucional/ Afectación en la generación o prestación de servicios./afectacion imagen institucional/procesos de investigacion </t>
  </si>
  <si>
    <t xml:space="preserve">No aplicación de los controles no cumplimiento de las normas </t>
  </si>
  <si>
    <t>Baja</t>
  </si>
  <si>
    <t xml:space="preserve">Falta de controles  no aplicación de las normas </t>
  </si>
  <si>
    <t>Ejercer o aceptar Tráfico de influencias, cobrar por realizar acciones por ejercicio de sus funciones amiguismo, persona influyente u otra razon) para obtener un beneficio propio o ajeno.</t>
  </si>
  <si>
    <t>Guardar silencio teniendo conocimiento de la comision de  un hecho ilìcito o ilegal para favorecimiento propio o de un tercero</t>
  </si>
  <si>
    <t xml:space="preserve">Incumplimiento de la misión institucional/ Afectación en la generación o prestación de servicios./afectacion imagen institucional/procesos de investigacion </t>
  </si>
  <si>
    <t>Aplicacion de procedimientos y manuales , tips sobre principios y valores del codigo de etica. Monitoreo permanente de actividades.</t>
  </si>
  <si>
    <t xml:space="preserve">  Cero (0)  Fallos judiciales o administrativos emitidos contra funcionarios de la Personería que impliquen conductas sobre Extralimitarse en el ejercicio  de funciones  o incurrir en  omision de funciones para favorecimiento propio o ajeno</t>
  </si>
  <si>
    <t xml:space="preserve"> Manuales y tips del codigo de etica. Capactitacion constante en temas de atenciòn al ciudadano.</t>
  </si>
  <si>
    <t>OBJETIVO: Direccionar la planeación estratégica de la Personería en armonia con su misión.</t>
  </si>
  <si>
    <t>Nro. De actividades cumplidas/ Nro. de actividades programadass*100</t>
  </si>
  <si>
    <t>Verificación de la procedencia y pertinencia de la acción y los anexos aportados por el ciudadano antes de ser presentada</t>
  </si>
  <si>
    <t>Extralimitarse en el ejercicio  de funciones  o incurrir en  omision de funciones para favorecimiento propio o ajeno</t>
  </si>
  <si>
    <t>Ocultar a la ciudadanía la información  con La intencion de obtener beneficio propio o ajeno</t>
  </si>
  <si>
    <t>Ejercer o aceptar Tráfico de influencias, (amiguismo, persona influyenteu otra razon) para obtener un beneficio propio o ajeno.</t>
  </si>
  <si>
    <t xml:space="preserve">Cobro por realización del trámite, concucion </t>
  </si>
  <si>
    <t>Guardar silencio teniendo conocimiento de la comision de  un hecho ilìcito o ilegal para favorecemiento propio o de un tercero</t>
  </si>
  <si>
    <t xml:space="preserve">Zona de Riesgo Baja </t>
  </si>
  <si>
    <t>Documentación SGC</t>
  </si>
  <si>
    <t>Delegados para los Derechos Humanos Colectivos y del Ambiente</t>
  </si>
  <si>
    <t xml:space="preserve">   Cero (0)  Fallos judiciales o administrativos emitidos contra funcionarios de la Personería que impliquen conductas sobre Extralimitarse en el ejercicio  de funciones  o incurrir en  omision de funciones para favorecimiento propio o ajeno</t>
  </si>
  <si>
    <t>Presentar informes sin objetividad y en forma amañada con la intencion de obtener beneficio propio o de otra persona</t>
  </si>
  <si>
    <t>Incumplimiento de la misión institucional/ Afectación en la generación o prestación de servicios./Pérdida Imagen institucional/investigaciones por autoridades competentes/</t>
  </si>
  <si>
    <t xml:space="preserve">Incumplimiento de la misión institucional/ Afectación en la generación o prestación de servicios./afectacion imagen institucional/procesos de investigacion/detrimento patrimonial </t>
  </si>
  <si>
    <t>Tips sobre principios y valores del codigo de etica, concientizacion de los valores institucionales. Adaptacion de los procedimientos institucionales a las exigencias del  SGC</t>
  </si>
  <si>
    <t>Documentacion del SGC</t>
  </si>
  <si>
    <t>Documentacion SGC</t>
  </si>
  <si>
    <t>Cero (0) Fallos  ejecutoriados de autoridad Administrativa o judicial sobre Presentar informes sin objetividad y en forma amañada con la intencion de obtener beneficio propio o de otra persona</t>
  </si>
  <si>
    <t xml:space="preserve"> Cero (0) Fallos judiciales o administrativos emitidos contra funcionarios de la Personería que impliquen conductas sobre Usar en forma  indebida jurídicamente  y/o apropiarse   de recursos de la entidad para favorecimiento propio o ajeno.</t>
  </si>
  <si>
    <t xml:space="preserve">  Cero (0) Fallos judiciales o administrativos ejecutoriados  contra funcionarios de la Personería que impliquen  Ocultar a la ciudadanía la información  con La intencion de obtener beneficio propio o ajeno</t>
  </si>
  <si>
    <t xml:space="preserve">Jefe de control Interno </t>
  </si>
  <si>
    <t>Ejercer o aceptar Tráfico de influencias, (amiguismo, persona influyente u otra razon) para obtener un beneficio propio o ajeno.</t>
  </si>
  <si>
    <t>Ocultar a la ciudadanía la información considerada pública con la intencion de obtener beneficio propio o ajeno</t>
  </si>
  <si>
    <t xml:space="preserve">No actuar conforme a la normas,manuales,  no cumplir el ódigo de ética </t>
  </si>
  <si>
    <t>Influencia derivada del ejercicio del cargo o funcion , Interés  de favorecer a un tercero  u obtener  un beneficio propio (económico, personal, laboral, familiar  o de otra índole)</t>
  </si>
  <si>
    <t>Incumplimiento de la misión institucional/ Afectación en la generación o prestación de servicios./Pérdida Imagen institucional/investigaciones por autoridades competentes</t>
  </si>
  <si>
    <t>Aplicacion de procedimientos y manuales , sensibilizaciòn. Monitoreo permanente de actividades.</t>
  </si>
  <si>
    <t xml:space="preserve"> Planillas de resgistros, oficios</t>
  </si>
  <si>
    <t xml:space="preserve"> Cero (0) Fallos judiciales o administrativos emitidos contra funcionarios de la Personería que impliquen conductas sobre Ocultar a la ciudadanía la información considerada pública con La intencion de obtener beneficio propio o ajeno</t>
  </si>
  <si>
    <t xml:space="preserve"> Cero (0) Fallos judiciales o administrativos emitidos contra funcionarios de la Personería que impliquen conductas sobre Ejercer o aceptar Tráfico de influencias, (amiguismo, persona influyente u otra razon) para obtener un beneficio propio o ajeno.</t>
  </si>
  <si>
    <t xml:space="preserve"> Cero (0) Fallos judiciales o administrativos emitidos contra funcionarios de la Personería que impliquen conductas sobre Extralimitarse en el ejercicio  de funciones  o incurrir en  omision de funciones para favorecimiento propio o ajeno.</t>
  </si>
  <si>
    <t xml:space="preserve"> Efectuar Interpretaciones subjetivas de las normas vigentes
para evitar o postergar su aplicación en beneficio propio o de otro</t>
  </si>
  <si>
    <t xml:space="preserve">Dilatar  los procesos disciplinarios  con el propósito de obtener el vencimiento de términos  la caducidad o la 
prescripción del mismo para favorecerse o favorecer a un tercero.
</t>
  </si>
  <si>
    <t>Aprovecharse  intencionalmente  de las deficiencias en el manejo documental y de archivo para favorecerse o favorecer a un tercero</t>
  </si>
  <si>
    <t xml:space="preserve">Incumplimiento de la misión institucional/ Afectación en la generación o prestación de servicios./afectacion imagen institucional/investigaciones por autoridades competentes/
</t>
  </si>
  <si>
    <t>Incumplimiento de la misión institucional/ Afectación en la generación o prestación de servicios./afectacion imagen institucional/investigaciones por autoridades competentes</t>
  </si>
  <si>
    <t>Omitir el deber legal o Realizar actuaciones ilegales dentro del proceso disciplinario con la intención de obtener u otorgar beneficos particulare</t>
  </si>
  <si>
    <t>Omitir el deber legal</t>
  </si>
  <si>
    <t>Mayor 10</t>
  </si>
  <si>
    <t xml:space="preserve">1 Raro </t>
  </si>
  <si>
    <t>Documentos SGC</t>
  </si>
  <si>
    <t xml:space="preserve"> Cero (0) Fallos judiciales o administrativos emitidos contra funcionarios de la Personería que impliquen conductas sobre  Efectuar Interpretaciones subjetivas de las normas vigentes
para evitar o postergar su aplicación en beneficio propio o de otro</t>
  </si>
  <si>
    <t xml:space="preserve"> Cero (0) Fallos judiciales o administrativos emitidos contra funcionarios de la Personería que impliquen conductas sobre Dilatar  los procesos disciplinarios  con el propósito de obtener el vencimiento de términos  la caducidad o la 
prescripción del mismo para favorecerse o favorecer a un tercero.</t>
  </si>
  <si>
    <t xml:space="preserve"> Cero (0) Fallos judiciales o administrativos emitidos contra funcionarios de la Personería que impliquen conductas sobre Aprovecharse  intencionalmente  de las deficiencias en el manejo documental y de archivo para favorecerse o favorecer a un tercero</t>
  </si>
  <si>
    <t xml:space="preserve"> Cero (0) Fallos judiciales o administrativos emitidos contra funcionarios de la Personería que impliquen conductas sobre Ejercer o aceptar Tráfico de influencias, (amiguismo, persona influyenteu otra razon) para obtener un beneficio propio o ajeno.</t>
  </si>
  <si>
    <t>Zona de riesgo Baja</t>
  </si>
  <si>
    <t>Concentrar información de determinadas actividades o procesos en una persona con la intencion de obtener un beneficio propio o ajeno</t>
  </si>
  <si>
    <t xml:space="preserve">Zona de Riesgo Baja  </t>
  </si>
  <si>
    <t>Aplicacion de procedimientos y manuales , entrenamiento induccion, capacitacion reinducción   de personal, sensibilizaciòn. Monitoreo peramanente de actividades.</t>
  </si>
  <si>
    <t xml:space="preserve">  Cero (0) Fallos judiciales o administrativos emitidos contra funcionarios de la Personería que impliquen conductas sobre Concentrar información de determinadas actividades o procesos en una persona con la intencion de obtener un beneficio propio o ajeno</t>
  </si>
  <si>
    <t>Cero (0)   Fallos judiciales o administrativos ejecutoriados  contra funcionarios de la Personería que impliquen  Ocultar a la ciudadanía la información  con La intencion de obtener beneficio propio o ajeno</t>
  </si>
  <si>
    <t>Cero (0)  Fallos judiciales o administrativos emitidos contra funcionarios de la Personería que impliquen conductas sobre Ejercer o aceptar Tráfico de influencias, (amiguismo, persona influyenteu otra razon) para obtener un beneficio propio o ajeno.</t>
  </si>
  <si>
    <t xml:space="preserve"> Mala utilización de las claves de acceso
e n  l o s  s i s t e m a s d e
información</t>
  </si>
  <si>
    <t>Desinformación, creación de falsas expectativas, daño de imagen institucional, perdida de credibilidad</t>
  </si>
  <si>
    <t>Ocultar a la ciudadanía la información  considerada publica.</t>
  </si>
  <si>
    <t xml:space="preserve">Inactividad de los medios de comunicación por factores internos y externos. </t>
  </si>
  <si>
    <t>Catastrofico 12</t>
  </si>
  <si>
    <t>Zona de Riesgo Moderada.</t>
  </si>
  <si>
    <t>Se recuerda al personero, a la secretaria General  y a los delegados, en los Comités,  la oportunidad en el envio de las información a publicar</t>
  </si>
  <si>
    <t>Cero (0)  Fallos judiciales o administrativos emitidos contra funcionarios de la Personería que impliquen conductas sobre Alteracion, modificacion o manipulacion de la informacion que se transmite a los usuarios y partes interesadas a travez de los medios que maneja la Entidad.</t>
  </si>
  <si>
    <t>Nro de documentos actualizados en el SGC utilizados en los procesos/Nro de ducumentos utilizados en los procesos*100</t>
  </si>
  <si>
    <t xml:space="preserve"> Manejar en forma  irregular y contrario a la ley la   documentacion  y el archivo de la entidad para obtener beneficio propio o a favor de un tercero</t>
  </si>
  <si>
    <t>Cero (0) Fallos judiciales o administrativos emitidos contra funcionarios de la Personería que impliquen  Manejar en forma  irregular y contrario a la ley la   documentacion  y el archivo de la entidad para obtener beneficio propio o a favor de un tercero</t>
  </si>
  <si>
    <t>Inclusion de los bienes asegurables en las póolizas de aseguramiento de bienes del Municipio</t>
  </si>
  <si>
    <t>Pérdida de bienes</t>
  </si>
  <si>
    <t xml:space="preserve"> Realizar compras o adquisicion de suministros por valores superiores a los del mercado con la intencion de obtener un beneficio para si o para otra persona</t>
  </si>
  <si>
    <t>Incumplimiento de la misión institucional/ Afectación en la generación o prestación de servicios./Pérdida Imagen institucional/investigaciones por autoridades competentes/detrimento patrimonial.</t>
  </si>
  <si>
    <t xml:space="preserve">1  Raro </t>
  </si>
  <si>
    <t>Aplicacion de procedimientos y manuales ,Aplicativo Gestión Transparente,  Secop (publicación de la contratación),  Comité de contratación cumpliendo su función asesora y aplicación del manual de contratación de la Entidad</t>
  </si>
  <si>
    <t>Documentación del SGC</t>
  </si>
  <si>
    <t>Cero (0)  Fallos judiciales o administrativos emitidos contra funcionarios de la Personería que impliquen conductas sobre Usar en forma  indebida jurídicamente  y/o apropiarse   de recursos de la entidad para favorecimiento propio o ajeno.</t>
  </si>
  <si>
    <t>Realizar contratacion contraria a la ley  para planes de capacitaciòn o mejoramiento y expedición de certificación contrarios a la norma, obteniendo beneficio  para si u otra persona</t>
  </si>
  <si>
    <t xml:space="preserve">Incumplimiento de la misión institucional/ Afectación en la generación o prestación de servicios./afectacion imagen institucional/procesos de investigacion detrimento patrimonial </t>
  </si>
  <si>
    <t>MAYOR 10</t>
  </si>
  <si>
    <t>Aplicación de procedimientos y manuales,    capacitación al personal frente al SIGEP</t>
  </si>
  <si>
    <t>Aplicación de procedimientos y manuales,    capacitación al personal frente al SIGEP.</t>
  </si>
  <si>
    <t xml:space="preserve"> Cero (0) fallos judiciales o administrativos ejecutoriados referentes Realizar contratacion contraria a la ley  para planes de capacitaciòn o mejoramiento. Obteniendo beneficio  para si u otra persona</t>
  </si>
  <si>
    <t xml:space="preserve">   Cero (0) Fallos judiciales o administrativos emitidos contra funcionarios de la Personería que impliquen conductas sobre Usar en forma  indebida jurídicamente  y/o apropiarse   de recursos de la entidad para favorecimiento propio o ajeno.</t>
  </si>
  <si>
    <t xml:space="preserve"> Cero (0)  Fallos judiciales o administrativos emitidos contra funcionarios de la Personería que impliquen conductas sobre Ejercer o aceptar Tráfico de influencias, (amiguismo, persona influyenteu otra razon) para obtener un beneficio propio o ajeno.</t>
  </si>
  <si>
    <t>No cumplir los requerimientos legales y reglamentarios</t>
  </si>
  <si>
    <t>Perdidas economicas, daños materiales y a la imagen de la Enttidad, pérdida de credibilidad, insatisfacción social</t>
  </si>
  <si>
    <t>Seguimiento periodico a los riesgos</t>
  </si>
  <si>
    <t>Realizar seguimiento periódico a la eficacia de las acciones determinadas</t>
  </si>
  <si>
    <t>Aplicacion de procedimientos y manuales . Monitoreo permanente de actividades.</t>
  </si>
  <si>
    <t>Nro de acciones cerradas en el Plan de mejoramiento/ Nro de acciones identificadas en el plan de mejoramiento*100</t>
  </si>
  <si>
    <t>No actuar conforme a  las normas legales y reglamentarias</t>
  </si>
  <si>
    <t>Extracción intencional, no devolución de los documentos prestados para consulta, falta  de controles en la consulta de documentos</t>
  </si>
  <si>
    <t>Pérdida de la memoria institucional, insatisfacción social, investigaciones, demandas</t>
  </si>
  <si>
    <t xml:space="preserve">Revisión y recuperacion de los documentos prestados con el formato del SGC  guía de afuera  </t>
  </si>
  <si>
    <t>Formato Guia de afera (FGD 08), levantar actas en aquellos eventos que requeiran docuemntos de consultas (actos admiistrativos, consecutivos )</t>
  </si>
  <si>
    <t>Pérdida de información que no se puede recuperar</t>
  </si>
  <si>
    <t>Pérdida de la memoria institucional, demora en los procesos, insatisfacción social, pérdida de credibilidad en la entidad</t>
  </si>
  <si>
    <t>Pérdida de documentos de las unidades Documentales</t>
  </si>
  <si>
    <t>Alteracion, modificacion o manipulacion de la informacion que se transmite a los usuarios y partes interesadas a través de los medios que maneja la Entidad.</t>
  </si>
  <si>
    <t>Utilizacion indebida por expertos informáticos de la informacion publicada en redes.</t>
  </si>
  <si>
    <t xml:space="preserve">Omitir el deber legal </t>
  </si>
  <si>
    <t xml:space="preserve"> Manuales y tips del Código de Etica. Capactitacion constante en temas de atenciòn al ciudadano.</t>
  </si>
  <si>
    <r>
      <t xml:space="preserve">Permite la verificacion del cumplimiento de lo consagrado en los procesos y procedimientos
</t>
    </r>
    <r>
      <rPr>
        <sz val="10"/>
        <color rgb="FFFF0000"/>
        <rFont val="Arial"/>
        <family val="2"/>
      </rPr>
      <t>Durante su aplicación (aproximadamente 5 años) ha sido efectivo para reducir el incumplimiento de las metas</t>
    </r>
  </si>
  <si>
    <t>Controles de riesgos de   corrupción</t>
  </si>
  <si>
    <t>Descripción del riesgo</t>
  </si>
  <si>
    <t>Naturaleza del control</t>
  </si>
  <si>
    <t>Criterios para la evaluación</t>
  </si>
  <si>
    <t>Evaluación</t>
  </si>
  <si>
    <t>Detectivo</t>
  </si>
  <si>
    <t>Criterio  de medición</t>
  </si>
  <si>
    <t>Si</t>
  </si>
  <si>
    <t>No</t>
  </si>
  <si>
    <t>x</t>
  </si>
  <si>
    <t>¿Existen manuales, instructivos o procedi- mientos para el manejo del control?</t>
  </si>
  <si>
    <t>¿Está(n) definido(s) el(los) responsable(s) de la ejecución del control y del seguimiento?</t>
  </si>
  <si>
    <t>Modificar , alterarar  y/o ocultar    la informacion que se encuentra en el sistema de Gestiòn de la Calidad con la intencion de obtener un beneficio propio o ajeno.</t>
  </si>
  <si>
    <t>¿El control es automático?</t>
  </si>
  <si>
    <t>¿El control es manual?</t>
  </si>
  <si>
    <t>¿La frecuencia de ejecución del control y seguimiento  es adecuada?</t>
  </si>
  <si>
    <t>¿Se cuenta con evidencias de la ejecución y seguimiento del control?</t>
  </si>
  <si>
    <t>¿En el tiempo que lleva la herramienta ha demostrado ser efectiva?</t>
  </si>
  <si>
    <t>Calificación  de  los controles</t>
  </si>
  <si>
    <t>Puntaje a disminuir</t>
  </si>
  <si>
    <t>De 0 a 50</t>
  </si>
  <si>
    <t>De 51 a 75</t>
  </si>
  <si>
    <t>De 76 a 100</t>
  </si>
  <si>
    <t>POLÍTICA ANTITRÁMITE</t>
  </si>
  <si>
    <t>Entidad</t>
  </si>
  <si>
    <t>PERSONERIA DE ITAGUI</t>
  </si>
  <si>
    <t>Proceso</t>
  </si>
  <si>
    <t>PLANEACION INSTITUCIONAL</t>
  </si>
  <si>
    <t xml:space="preserve">Objetivo </t>
  </si>
  <si>
    <t xml:space="preserve">Direccionar la planeación estratégica de la Personería en armonia con su misión. </t>
  </si>
  <si>
    <t>NO APLICA: NO EXISTEN TRAMITES AL INTERIOR DEL PROCESO PLANEACION INSTITUCIONAL</t>
  </si>
  <si>
    <t>RENDICION DE CUENTAS</t>
  </si>
  <si>
    <t xml:space="preserve">PERSONERIA DE ITAGUI </t>
  </si>
  <si>
    <t>PLANEACION  INSTITUCIONAL</t>
  </si>
  <si>
    <t>Direccionar la planeación estratégica de la Personería en armonia con su misión.</t>
  </si>
  <si>
    <t>Desarrollo</t>
  </si>
  <si>
    <t xml:space="preserve">La Personería en cumplimiento a la ley 136 de 1994 rinde informe anualmente al Honorable Concejo de Itagüí, no obstante en aras de dar cumplimiento a uno de sus ejes estratégicos “LA TRANSPARENCIA”, presenta informe de gestión a la comunidad así:
Directa: Informe impreso que se distribuirá a los ciudadanos. 
Virtual: en la página Web Oficial se publica el informe. 
Redes sociales: se hace uso de este medio en donde la comunidad no sólo la regional sino la nacional y de otros  países envían sus comentarios e interactúan. 
Físico: El informe de gestión  se distribuye a la población Itagüiseña.
</t>
  </si>
  <si>
    <t>MEJORA DE LA ATENCION AL CLIENTE</t>
  </si>
  <si>
    <t xml:space="preserve">Ventanilla Única: La  Personería cuenta con una  ventanilla única de radicación en cumplimiento a la Ley 594 del 2000 y el Acuerdo 060 del 2001 del Archivo General de La Nación, el cual  establece la estructura, la unidad de correspondencia que gestiona de manera centralizada y normalizada los servicios de recepción, radicación y distribución de correspondencia,  de tal manera, que estos contribuyan al  desarrollo de  gestión documental y a la conservación de los archivos de gestión como componente   histórico del que hacer de la institución.
Virtual: La Personería cuanta con su Página Web http://www.personeriaitagui.gov.co, en esta se encuentra información relacionada  los servicios que presta en forma gratuita, y sus diferentes planes (Plan Estratégico Institucional, plan de  acción, plan de compras o adquisiciones, Plan Anticorrupción y Atención al Ciudadano, Plan de Auditorías) 
Telefónica: Cuenta con la línea telefónica 376-48-84, direccionada a las diferentes dependencias, en donde se establece  relaciones de respeto ciudadano-funcionario, e igualmente se le informa del portafolio de servicios. 
Presencial: Se cuenta con un grupo de profesionales en Atención al Ciudadano, encargados  de  atender, asesorar y coadyuvar en los diferentes escenarios en que se vean inmersos en temas de las diferentes ramas del  derecho (civil, laboral, penal, administrativo, entre otros), de igual manera se elaboran derechos de petición, acciones de tutelas, desacatos. 
Buzón de QRS: En la sala de atención al público está ubicado el buzón de quejas, reclamos y sugerencias con su respectivo formato, permitiendo al ciudadano de manera instantánea dar a conocer las presuntas irregularidades que se presenten en la atención así como las sugerencias para el mejoramiento continuo del servicio. 
Virtual: Atención al Ciudadano enlace Consulta, Quejas y Reclamos puede formular sus inquietudes enlazada con el correo electrónico info@personeriaitagui.gov.co 
Formación ciudadana: En cumplimiento del Plan Estratégico Institucional, la Personería forma a los ciudadanos en diferentes temas tales como: Mecanismos de participación, Veedurías ciudadanas en los diferentes contextos (servicios Públicos, contratación, espacio público), Derechos Humanos, resolución de conflictos, gobierno escolar, convivencia en familia, entre otros.    Estas capacitaciones  se hacen con el acompañamiento de  profesionales expertos, además con los propios funcionarios de la Personería. 
Mecanismos de participación ciudadana: a los ciudadanos se les facilita el conocimiento y discusión de los ciudadanos sobre temas de interés general de manejo de la Personería Municipal,  ejerciendo la  vigilancia y control a través de las Veedurías Ciudadanas, organizaciones comunitarias, o en forma personal.
Contratación: en los procesos de invitación pública de mínima cuantía se le permite al oferente interactuar en el proceso mediante la etapa de observaciones y aclaraciones.  
</t>
  </si>
  <si>
    <t xml:space="preserve">Cobrar por realizar  acciones en el ejercicio de sus funciones , concusion </t>
  </si>
  <si>
    <t xml:space="preserve">ATENCION AL CIUDADANO </t>
  </si>
  <si>
    <t>Brindar atención con calidad y oportunidad a la ciudadanía, mediante la implementación de políticas de servicio y gestión, para atender la demanda de los ciudadanos en trámites, servicios, peticiones, quejas, reclamos, denuncias y sugerencia, verificando la percepción de la satisfacción ciudadana frente a la prestación de los mismos, en el marco del alcance misional de la Entidad.</t>
  </si>
  <si>
    <t xml:space="preserve">NO APLICA: NO EXISTEN TRAMITES AL INTERIOR DEL PROCESO </t>
  </si>
  <si>
    <t>ATENCION AL CIUDADANO</t>
  </si>
  <si>
    <t xml:space="preserve">Cobro por realización del trámite, concusion </t>
  </si>
  <si>
    <t>PROMOCION Y PROTECCION DE LOS DERECHOS HUMANOS COLECTIVOS Y DEL  AMBIENTE</t>
  </si>
  <si>
    <t>Velar por la promoción y defensa de los Derechos Humanos, las garantías fundamentales, los derechos colectivos y del ambiente de la comunidad itagüiseña.</t>
  </si>
  <si>
    <t>PROMOCION Y PROTECCION DE LOS DERECHOS HUMANOS COLECTIVOS Y DEL  AMBIENTE/OBJETIVO/Velar por la promoción y defensa de los Derechos Humanos, las garantías fundamentales, los derechos colectivos y del ambiente de la comunidad itagüiseña.</t>
  </si>
  <si>
    <t xml:space="preserve">CAUSA </t>
  </si>
  <si>
    <t>RIESGO</t>
  </si>
  <si>
    <t>CONSECUENCIA</t>
  </si>
  <si>
    <t>ZONA DEL RIESGO</t>
  </si>
  <si>
    <t>CONTROLES</t>
  </si>
  <si>
    <t>NUEVA EVALUACION/ZONA DEL RIESGO</t>
  </si>
  <si>
    <t>ACCIONES ASOCIADAS AL CONTROL</t>
  </si>
  <si>
    <t xml:space="preserve">MONITOREO Y REVISION </t>
  </si>
  <si>
    <t>INDICADOR</t>
  </si>
  <si>
    <r>
      <t xml:space="preserve">Probabilidad  </t>
    </r>
    <r>
      <rPr>
        <sz val="7"/>
        <color indexed="8"/>
        <rFont val="Arial"/>
        <family val="2"/>
      </rPr>
      <t xml:space="preserve">Posibilidad de ocurrencia </t>
    </r>
  </si>
  <si>
    <r>
      <t xml:space="preserve">Impacto </t>
    </r>
    <r>
      <rPr>
        <sz val="7"/>
        <color indexed="8"/>
        <rFont val="Arial"/>
        <family val="2"/>
      </rPr>
      <t xml:space="preserve">Consecuencia </t>
    </r>
  </si>
  <si>
    <t>PERIODO DE EJECUCION</t>
  </si>
  <si>
    <t>ACCIONES</t>
  </si>
  <si>
    <t>REGISTRO</t>
  </si>
  <si>
    <t xml:space="preserve">FECHA </t>
  </si>
  <si>
    <t>RESPONSABLE</t>
  </si>
  <si>
    <t xml:space="preserve">Cobro por realización del trámite, consusion </t>
  </si>
  <si>
    <t xml:space="preserve">Riesgo de Corrupcion </t>
  </si>
  <si>
    <t xml:space="preserve">Cero (0)    Fallos judiciales o administrativos emitidos contra funcionarios de la Personería que impliquen conductas sobre Cobro por realización del trámite, consusion </t>
  </si>
  <si>
    <t xml:space="preserve">  Cero (0)  Fallos judiciales o administrativos ejecutoriados emitidos contra funcionarios de la Personería que impliquen conductas sobre Modificar , alterarar  y/o ocultar    la informacion que se encuentra en el sistema de Gestiòn de la Calidad con la intencion de obtener un beneficio propio o ajeno.</t>
  </si>
  <si>
    <t xml:space="preserve"> Cero (0) Fallos judiciales o administrativos emitidos contra funcionarios de la Personería que impliquen conductas sobre Guardar silencio teniendo conocimiento de la comision de  un hecho ilìcito o ilegal para favorecemiento propio o de un tercero</t>
  </si>
  <si>
    <t xml:space="preserve"> Cero (0)  Fallos judiciales o administrativos emitidos contra funcionarios de la Personería que impliquen conductas sobre Usar en forma  indebida jurídicamente  y/o apropiarse   de recursos de la entidad para favorecimiento propio o ajeno.</t>
  </si>
  <si>
    <t>MAPA DE RIESGOS CORRUPCION PERSONERIA DE ITAGUI</t>
  </si>
  <si>
    <t>PROCESO:/ TODOS LOS PROCESOS</t>
  </si>
  <si>
    <t>ANALISIS DEL RIESGO</t>
  </si>
  <si>
    <t>VALORACION DEL RIESGO</t>
  </si>
  <si>
    <t>Enero/ abril 2017</t>
  </si>
  <si>
    <t>Mayo 2/2017</t>
  </si>
  <si>
    <t>Tips sobre principios y valores del codigo de etica, concientizacion de los valores institucionales. Adaptacion de los procedimientos institucionales a las exigencias del  SGC.</t>
  </si>
  <si>
    <t>Líder del proceso</t>
  </si>
  <si>
    <t>TODOS LOS PROCESOS</t>
  </si>
  <si>
    <t>NO APLICA: NO EXISTEN TRAMITES AL INTERIOR DE LOS PROCESOS</t>
  </si>
  <si>
    <t xml:space="preserve"> TODOS LOS PROCESOS</t>
  </si>
  <si>
    <t>Ocultar a la ciudadanía la información  con la intencion de obtener beneficio propio o ajeno</t>
  </si>
  <si>
    <t xml:space="preserve"> Transversales ( Todos Los Procesos)</t>
  </si>
  <si>
    <t>Modificar , alterarar  y/o ocultar  la informacion que se encuentra en el sistema de Gestiòn de la Calidad con la intencion de obtener un beneficio propio o ajeno.</t>
  </si>
  <si>
    <t>Concentrar información de determinadas actividades o procesos en una persona con la intencion de obtener un beneficio propioo ajeno</t>
  </si>
  <si>
    <r>
      <rPr>
        <sz val="11"/>
        <rFont val="Arial"/>
        <family val="2"/>
      </rPr>
      <t xml:space="preserve">30/09/2017
no hay registro al  año inmediatamente anterior
Procedimiento en implementación </t>
    </r>
    <r>
      <rPr>
        <sz val="11"/>
        <color indexed="10"/>
        <rFont val="Arial"/>
        <family val="2"/>
      </rPr>
      <t xml:space="preserve">
</t>
    </r>
  </si>
  <si>
    <t>30-09-2017
1/1= 1 x 100 = 100%
Mediación de conflictos con la Universidad de Antioquia 
Personas capacitadas=
Personal de la Personería Municipal
Personal Adscrito a la Secetaría de Educación del Ente territorial. 
Rama Judicial
líderes veedores. 
Total capacitados: 25</t>
  </si>
  <si>
    <t xml:space="preserve">02/01/2017 al 31/03/2017 una vez revisado y analizado este indicador se determinó que no se evidencia materialización del riesgo  toda vez que se viene asistiendo a los Comites, que lidera la secretaria de educación en relacion a la convivencia escolar y a los comites que realiza la secretaria de participación social y subsecretaria de convivencia ciudadana. (indicar compromisos de la Personería frente a las asistencias en estos comités y cuáles acciones se han realizado
30/09/2017
1/1=1x 100= 100%
1 intervención solicitada en la Institución educativa Pedro Estrada </t>
  </si>
  <si>
    <t>Aunque es anual el seguimiento del 01/01/2017 al 30/06/2017  No se ha materializado el riesgo Plan de auditorías internas (control interno y calidad ) se encuentran en ejecución tal como se encuentra establecid en el programa de auditorías de la vigencia 2017.
30/09/2017  En el mes de septiembre se cumplió con la programación de auditorías internas realizada a los once (11) procesos de la Entidad</t>
  </si>
  <si>
    <t>01/01/2017 al 30/06/2017  no se ha materializado el riesgo,  se han realizado seguimiento al plan de mejoramiento  GEL.
30/09/2017  Mediante radicado 20171933 se presentó informe con corte a junio 30 de 2017 frente al estado de las acciones de mejoramiento contempladas en cada proceso</t>
  </si>
  <si>
    <t xml:space="preserve">29/02/2017 Se ha presentado el informe de avance del MECI en la Entidad en los términos de Ley, se ha  por lo que no se ha materializado el riesgo. 
30/06/2017 Se ha presentado el informe de avance del MECI en la Entidad en los términos de Ley, se ha  por lo que no se ha materializado el riesgo. 
30/09/2017  El próximo informe pormenorizado de MECI de la Entidad se presenta con corte a octubre 31 de 2017 por ser cuatrimestral teniendo en cuenta la Ley 1474 de 2011.
</t>
  </si>
  <si>
    <t xml:space="preserve">02/01/2017 al 31/03/2017   una vez revisado y analizado este indicador se determinó que no se evidencia materialización del riesgo es importante indicar número de procesos iniciados en la presente vigencia sobre los procesos adelantados
01/04/2017 al 30/06/2017   una vez revisado y analizado este indicador se determinó que no se evidencia materialización del riesgo es importante indicar número de procesos iniciados en la presente vigencia sobre los procesos adelantados.                                                                     01/07/2017 al 30/09/2017                                                    Indicador 0/32*100                                                                               una vez revisado y analizado este indicador se determinó que no se evidencia materialización del riesgo, ya que no se ha presentado el fenómeno jurídico de la prescripción, debido a que los procesos son revisados periodicamente, haciendo control a términos. </t>
  </si>
  <si>
    <t xml:space="preserve">02/01/2017 al 31/03/2017 una vez revisado y analizado este indicador se determinó que no se evidencia materialización del riesgo (indicar el número de actuaciones iniciadas sobre las actuaciones estudiadas – revisadas
01/04/2017 al 30/06/2017 una vez revisado y analizado este indicador se determinó que no se evidencia materialización del riesgo (indicar el número de actuaciones iniciadas sobre las actuaciones estudiadas – revisadas.                                                                                            01/07/2017 al 30/09/2017                                                                    Indicador: 32/32*100                                                                             una vez revisado y analizado este indicador se determinó que no se evidencia materialización del riesgo,  ya que no existe providencia en la que se indique que se vulneraron los derechos de los sujetos procesales por parte de servidores públicos adscritos a la Personería Delegada para la Vigilancia Administrativa. seguimiento periodico a los procesos disciplinarios </t>
  </si>
  <si>
    <t xml:space="preserve">Período 02/01/2017 al 31/03/2017  Analizado el riesgo no se ha materializado, ya que se ha realizado la intervención de manera oportuna, tanto en PENAL como en FAMILIA, mediante la revisión de los procesos a solicitud de parte y de manera oficiosa, se ha asistido a  audiencias,  acompañamiento e intervención de las diligencias judiciales y / o administrativas, y la asistencia a Consejos de Disciplina de Cárceles, además de la atención a los internos; entre otros.
 Período 01/03/2017-30/06/2017    Analizado el riesgo no se ha materializado  para el segundo trimestre se realizaron siete (07) intervenciones en expedientes penales  
 Período 01/07/2017 AL 30/09/2017.   De acuerdo al riesgo previsto, y con las actuaciones permanentes en las áreas de penal y de familia, éste no se consolidado, dado la intervención eficaz y oportuna en cada una de las solicitudes , además de la asistencia a las audiencias públicas y asesoría personalizadas.   Se puede concluir que hasta la fecha no se materializa el riesgo. 
</t>
  </si>
  <si>
    <t xml:space="preserve">01/01/2017 al 30/06/2017 En este período no se materializó el riesgo, se actuó en calidad de Ministerio Público , y se intervino tanto en la revisión de expedientes en familia y en penal adelantados por los Juzgados de Familia Circuito y ante los Jueces y Fiscales.  Los controles han sido efectivo y por tanto a la fecha no se visualiza el riesgo.   </t>
  </si>
  <si>
    <t>01/01/2017 al 30/03/2017   una vez revisado y analizado este riesgo, se evidencio que se materializó, para evitar este riesgo, a través de la Secretaría General, se le escribirá a los líderes de los procesos comunicandoles la oblicagación de cumpli los tiempor en las respuestas de las PQRSDF y en a la tercera comunicación se enviará copia a control disciplinario de la Personería.
01/04/2017 al 30/06/2017  una vez revisado y analizado este riesgo, se evidencio que se materializó, para evitar este riesgo, a través de la Secretaría General, se le escribirá a los líderes de los procesoscomunicandoles la oblicagación de cumpli los tiempor en las respuestas de las PQRSDF y en a la tercera comunicación se enviará copia a control disciplinario de la Personería.
01/07/2017 al 30/09/2017  una vez revisado y analizado este riesgo, se evidencio que se materializó, para evitar este riesgo, a través de la Secretaría General, se le escribirá a los líderes de los procesos comunicandoles la oblicagación de cumpli los tiempor en las respuestas de las PQRSDF y en a la tercera comunicación se enviará copia a control disciplinario de la Personería.</t>
  </si>
  <si>
    <t xml:space="preserve">01/01/2017 al 30/04/2017 Una vez revisado y analizado este riesgo, se evidencia que no se materializó, el Personero revisa aleatoriamente las respuestas de las PQRSDF y determina su concordancia.
01/04/2017 al 30/06/2017 Una vez revisado y analizado este riesgo, se evidencia que no se materializó, el Personero revisa aleatoriamente las respuestas de las PQRSDF y determina su concordancia.
01/07/2017 al 30/09/2017 Una vez revisado y analizado este riesgo, se evidencia que no se materializó, el Personero revisa aleatoriamente las respuestas de las PQRSDF y determina su concordancia.
</t>
  </si>
  <si>
    <t>01/01/2017 al 30/39/2017 Una vez revisado y analizado este riesgo, se evidencia que no se materializó, el Personero revisa aleatoriamente las respuestas de las PQRSDF y determina su concordancia. (ver actas de análisis de encuestas) 
01/04/2017 al 30/06/2017 Una vez revisado y analizado este riesgo, se evidencia que no se materializó, el Personero revisa aleatoriamente las respuestas de las PQRSDF y determina su concordancia. (ver actas de análisis de encuestas)
01/07/2017 al 30/09/2017 Una vez revisado y analizado este riesgo, se evidencia que no se materializó, el Personero revisa aleatoriamente las respuestas de las PQRSDF y determina su concordancia. (ver actas de análisis de encuestas)</t>
  </si>
  <si>
    <t xml:space="preserve">01/01/2017 al 30/03/2017 una vez revisado y analizado este indicador se determinó que no se evidencia materialización del riesgo,   ya que se constato que el formato FGD-08, a la fecha están registrados los documentos en préstamo a los diferentes servidores de las delegaturas y dependencias de la entidad, llevándose un control de la información custodiada en el archivo de gestión y en el archivo historico.
01/04/2017 al 30/06/2017 una vez revisado y analizado este indicador se determinó que no se evidencia materialización del riesgo,   ya que se constato que el formato FGD-08, a la fecha están registrados los documentos en préstamo a los diferentes servidores de las delegaturas y dependencias de la entidad, llevándose un control de la información custodiada en el archivo de gestión y en el archivo historico.                                                                                                            
01/07/2017 al 30/09/2017 una vez revisado y analizado este indicador se determinó que no se evidencia materialización del riesgo,   ya que se constato que el formato FGD-08, a la fecha están registrados los documentos en préstamo a los diferentes servidores de las delegaturas y dependencias de la entidad, llevándose un control de la información custodiada en el archivo de gestión y en el archivo historico.    </t>
  </si>
  <si>
    <t xml:space="preserve">01/01/2017 al 30/03/2017 una vez revisado y analizado este indicador se determinó que no se evidencia materialización del riesgo,   ya que se constato que el formato FGD-08, a la fecha están registrados los documentos en préstamo a los diferentes servidores de las delegaturas y dependencias de la entidad, llevándose un control de la información custodiada en el archivo de gestión y en el archivo historico.
01/04/2017 al 30/06/2017 una vez revisado y analizado este indicador se determinó que no se evidencia materialización del riesgo,   ya que se constato que el formato FGD-08, a la fecha están registrados los documentos en préstamo a los diferentes servidores de las delegaturas y dependencias de la entidad, llevándose un control de la información custodiada en el archivo de gestión y en el archivo historico.                                                                                                            
01/07/2017 al 30/09/2017 una vez revisado y analizado este indicador se determinó que no se evidencia materialización del riesgo,   ya que se constato que el formato FGD-08, a la fecha están registrados los documentos en préstamo a los diferentes servidores de las delegaturas y dependencias de la entidad, llevándose un control de la información custodiada en el archivo de gestión y en el archivo historico. </t>
  </si>
  <si>
    <t xml:space="preserve">02/01/2017 al 30/03/2017  una vez revisado y analizado este indicador se determinó que no se evidencia materialización del riesgo. Se tiene una carpeta del SGC con los archivos compartidos historicos y de la vigenca actual  para consulta de todos los funcionarios, pero con la restricción de cambios. 
01/04/2017 al 30/06/2017  una vez revisado y analizado este indicador se determinó que no se evidencia materialización del riesgo. Se tiene una carpeta del SGC con los archivos compartidos historicos y de la vigenca actual  para consulta de todos los funcionarios, pero con la restricción de cambios. 
01/07/2017 al 30/09/2017  una vez revisado y analizado este indicador se determinó que no se evidencia materialización del riesgo. Se tiene una carpeta del SGC con los archivos compartidos historicos y de la vigenca actual  para consulta de todos los funcionarios, pero con la restricción de cambios. </t>
  </si>
  <si>
    <t>01/01/2017 al 31/03/2017 Una vez revisado y analizado este indicador se evidencia la no materialización del riesgo,  En el Plan Anual de Adquisiciones están plasmadas las necesidades para llevar a cabo un normal desarrollo de los procesos, Y aunque no se contrató la totalidad de lo plasmado en el P.A.A. en el semestre evaluado, esto no generó traumatismo en el avance de los procesos.
01/04/2017 al 30/06/2017, Una vez revisado y analizado este indicador se evidencia la no materialización del riesgo,Se evidenció una modificación al Plan Anual de Adquisiciones obedeciendo a la necesidad de un nuevo servicio e incremento en el valor de otro. 
30/09/2017,  Una vez revisado y analizado este indicador se evidencia la no materialización del riesgo,El P.A.A. no presentó variación.</t>
  </si>
  <si>
    <t>02/01/2017 al 31/03/2017 Una vez revisado y analizado este indicador se evidencia la no materialización del riesgo. Si bien es cierto, no se contrató la totalidad de los dispuesto en el P.A.A. para el trimestre evaluado, esto no generó contratiempo en el desarrollo de los procesos institucionales.
01/04/2017 al 30/06/2017, Una vez revisado y analizado este indicador se evidencia la no materialización del riesgo. Se cumplió con la totalidad de la contratación programada dentro del P.A.A.
30/09/2017,  Una vez revisado y analizado este indicador se evidencia la no materialización del riesgo. Se evidencia cumplimiento en las fechas estipuladas en el P.A.A. para el presente trimestre.</t>
  </si>
  <si>
    <t>02/01/2017 al 31/03/2017 una vez revisado y analizado este indicador se determinó que no se evidencia materialización del riesgo. No se presentaron incumplimientos en en la norma, en las modalidades de contratación que se presentaron.
01/04/2017 al 30/06/2017 una vez revisado y analizado este indicador se determinó que no se evidencia materialización del riesgo. No se presentaron incumplimientos en en la norma, en las modalidades de contratación que se presentaron.
01/07/2017 al 30/09/2017 una vez revisado y analizado este indicador se determinó que no se evidencia materialización del riesgo. No se presentaron incumplimientos en en la norma, en las modalidades de contratación que se presentaron.</t>
  </si>
  <si>
    <t>01/01/2017 al 30/03/2017  No se ha materializado el riesgo, El inventario de los bienes muebles e insumos está actualizado a la fecha. El Municipio de Itagüí, a través de la Subsecretaría Bienes y Servicios contrata una póliza global donde están incluídos los bienes propiedad de la Administración incluidos los pertenecientes a la Personería Municipal. A la fecha la póliza está vigente, igualmente los bienes que se requieren se les ha dado de bajo con el debido proceso.
01/04/2017 al 30/06/2017  No se ha materializado el riesgo, El inventario de los bienes muebles e insumos está actualizado a la fecha. El Municipio de Itagüí, a través de la Subsecretaría Bienes y Servicios contrata una póliza global donde están incluídos los bienes propiedad de la Administración incluidos los pertenecientes a la Personería Municipal. A la fecha la póliza está vigente, igualmente los bienes que se requieren se les ha dado de bajo con el debido proceso.
01/07/2017 al 30/09/2017  No se ha materializado el riesgo, El inventario de los bienes muebles e insumos está actualizado a la fecha. El Municipio de Itagüí, a través de la Subsecretaría Bienes y Servicios contrata una póliza global donde están incluídos los bienes propiedad de la Administración incluidos los pertenecientes a la Personería Municipal. A la fecha la póliza está vigente, igualmente los bienes que se requieren se les ha dado de bajo con el debido proceso.</t>
  </si>
  <si>
    <t xml:space="preserve">1/01/2017 al 31/03/2017   una vez revisado y analizado este riesgo, se evidencio que no se materializó, a través de la Secretaría General y Planeación  se analizó  la contratación del personal de apoyo requerido para las actividades propias de las dependencias de la Entidad. 
01/04/2017 al 30/06/2017  una vez revisado y analizado este riesgo, se evidencio que no se materializó, a través de la Secretaría General y Planeación  se analizó  la contratación del personal de apoyo requerido para las actividades propias de las dependencias de la Entidad. 
01/07/2017 al 30/09/2017  una vez revisado y analizado este riesgo, se evidencio que no se materializó, a través de la Secretaría General y Planeación  se analizó  la contratación del personal de apoyo requerido para las actividades propias de las dependencias de la Entidad. </t>
  </si>
  <si>
    <t>01/01/2017  al 30/03/2017  No se evidencia materialización del riesgo por cuanto se han cumplido las metas establecidas en el Plan de Acciión, sin embargo algunas acciones se has reprogramado la fecha de su cumplimiento. 
01/04/2017  al 30/06/2017  No se evidencia materialización del riesgo por cuanto se han cumplido las metas establecidas en el Plan de Acciión, sin embargo algunas acciones se has reprogramado la fecha de su cumplimiento. 
01/07/2017  al 30/09/2017  No se evidencia materialización del riesgo por cuanto se han cumplido las metas establecidas en el Plan de Acciión, sin embargo algunas acciones se has reprogramado la fecha de su cumplimiento.</t>
  </si>
  <si>
    <t>1/01/2017 al 31/03/2017 una vez revisado y analizado este riesgo, se evidencio que no se materializó, Se ha efectuado capacitaciones al personal de Atención a Público en temas relacionados a su desempeño y a todo el personal en general en temas de interes y se le ha dado cumplimiento a la Resolución No. N. 032 de 2017, Que reglamenta el Plan de Capacitación  e Incentivos de la Personería. 
1/04/2017 al 30/06/2017 una vez revisado y analizado este riesgo, se evidencio que no se materializó, Se ha efectuado capacitaciones al personal de Atención a Público en temas relacionados a su desempeño y a todo el personal en general en temas de interes y se le ha dado cumplimiento a la Resolución No. N. 032 de 2017, Que reglamenta el Plan de Capacitación  e Incentivos de la Personería. 
1/07/2017 al 30/09/2017 una vez revisado y analizado este riesgo, se evidencio que no se materializó, Se ha efectuado capacitaciones al personal de Atención a Público en temas relacionados a su desempeño y a todo el personal en general en temas de interes y se le ha dado cumplimiento a la Resolución No. N. 032 de 2017, Que reglamenta el Plan de Capacitación  e Incentivos de la Personería.</t>
  </si>
  <si>
    <t>1/01/2017 al 30/03/2017 una vez revisado y analizado este riesgo, se evidencio que no se materializó, el protocolo de seguridad está en construcción. 
1/04/2017 al 30/06/2017 una vez revisado y analizado este riesgo, se evidencio que no se materializó, el protocolo de seguridad está en construcción. 
1/07/2017 al 30/09/2017 una vez revisado y analizado este riesgo, se evidencio que no se materializó, el protocolo de seguridad está en construcción.</t>
  </si>
  <si>
    <t xml:space="preserve">02/01/2017 al 31/03/2017  una vez revisado y analizado este indicador se determinó que no se evidencia materialización del riesgo, se vienen cumpliendo las actividades plasmadas en el plan de acción, se presentó de manera oportuna el avance del plan de acción del primer trimestre de 2017 con su respectivo informe y se socializó el avance en Comité Directivo de abril 6 de 2017.
01/04/2017 al 30/06/2017 analizado este indicador se determinó que no se evidencia materialización del riesgo, se vienen cumpliendo las actividades plasmadas en el plan de acción, se presentó de manera oportuna el avance del plan de acción del primer trimestre de 2017 con su respectivo informe y se socializó el avance en Comité Directivo de julio 21 de 2017
30-09-2017 
37/42 X 100= 88,095%
Reuniones de Comité Directivo periódicas, Reuniones de Comité primario en las Delegaturas de Derechos Humanos y Derechos Colectivos y del Ambiente. Seguimiento trimestral del Plan de Acción., se evidencia que han sido efectivos los seguimientos y controles toda vez que no se ha materializado el riesgo. 
 Seguimiento de actividades de conformidad a la pleaneaci{on del plan de acci{on 
</t>
  </si>
  <si>
    <t xml:space="preserve">enero-junio de 2017:  Analizado el indicador en este período no se ha materializado en cuanto a error de escogencia de la acción .   
30-09-2017-.
- Realización de capacitación a abogados. y funcionarios de la entidad en especial de atención de usuarios, Delegatura Derechos Humanos, Delegatura Derechos Colectivos y del Ambiente. 
- Retroalimentación de procesos y procedimientos. 
- No se ha materializado esta acción, toda vez que el grupo de apoyo y abogados conforman un equipo de consulta, análisis y determinar las acciones a seguir
no materialización del riesgo. 
- Han sido adecuadas las acciones preventivas </t>
  </si>
  <si>
    <t xml:space="preserve">02/01/2017 al 31/03/2017    Una vez evaluado el riesgo se concluyó que no se evidencia materialización del mismo,  toda vez que no se tiene queja alguna por la prestación del servicio para la recepción de declaraciones,  se escucha inicialmente la inquietud del ciudadano para verificar si cumple con los  requisitos contemplados en la Ley de víctimas y demás normas que regulan sobre la materia (indicar número de personas atendidas por asesoría y recepción de declaraciones en el primer trimestre.
01/03/2017- 30/06/2017   Una vez evaluado el riesgo se concluyó que no se evidencia materialización del riesgo,  toda vez que no se tiene queja alguna por la prestación del servicio para la recepción de declaraciones,  se escucha inicialmente la inquietud del ciudadano para verificar si cumple con los  requisitos contemplados en la Ley de víctimas y demás normas que regulan sobre la materia (indicar número de personas atendidas por asesoría y recepción de declaraciones en el segundo trimestre.
30/09/2017 45/45 X 100 = 100
no materialización del riesgo. 
- Han sido adecuadas las acciones preventivas 
</t>
  </si>
  <si>
    <r>
      <rPr>
        <sz val="10"/>
        <rFont val="Arial"/>
        <family val="2"/>
      </rPr>
      <t xml:space="preserve">Una vez evaluado el riesgo se concluyó que no se evidencia materialización del mismo En laDelegatura de Colectivos y ambiente , se tiene un consolidado: del 25% en el plan de acción frente a sensibilización realizadas
Mayo 19. Capacitación y concientización en formación y educación ambiental. 
Junta de acción comunal Yarumito.
En la Delegatura de Derechos Humanos cumulado:  60% 
1° Trimestre: Tres (3) capacitaciones, 13 y 20 de enero,  Sector Hotelero y marzo 23 Mesa de derechos humanos y comerciantes sobre Derechos Humanos y Ruta de Atención para la Farmacodependencia.
2. Trimestre:  CUATRO (4 capacitaciones)
 En Delegatura de Colectivos y ambiente , se tiene un consolidado: del 25% en el plan de acción frente a sensibilización realizadas
Mayo 19. Capacitación y concientización en formación y educación ambiental. 
Junta de acción comunal Yarumito.
En la Delegatura de Derechos Humanos cumulado:  60% 
1° Trimestre: Tres (3) capacitaciones, 13 y 20 de enero,  Sector Hotelero y marzo 23 Mesa de derechos humanos y comerciantes sobre Derechos Humanos y Ruta de Atención para la Farmacodependencia.
2. Trimestre:  CUATRO (4 capacitaciones)
Abril 3, estudiantes, I.E. Antonio José de Sucre,  sobre Justicia Restaurativa.
4 de abril,  Padres de familia  de la Corporación Real Madrid
sobre Derechos humanos
Mayo 4,  FUERZA PUBLICA, sobre mecanismo de Protección de los Derechos Humanos.
</t>
    </r>
    <r>
      <rPr>
        <b/>
        <sz val="10"/>
        <rFont val="Arial"/>
        <family val="2"/>
      </rPr>
      <t>30-09-2017 Derechos Colectivos y del Ambiente</t>
    </r>
    <r>
      <rPr>
        <sz val="10"/>
        <rFont val="Arial"/>
        <family val="2"/>
      </rPr>
      <t xml:space="preserve">
110/110 x 100 = 100% 
</t>
    </r>
    <r>
      <rPr>
        <b/>
        <sz val="10"/>
        <rFont val="Arial"/>
        <family val="2"/>
      </rPr>
      <t xml:space="preserve">30-09-20017 Derechos Humanos. 
</t>
    </r>
    <r>
      <rPr>
        <sz val="10"/>
        <rFont val="Arial"/>
        <family val="2"/>
      </rPr>
      <t>200/200 x 100= 100
total : 310/310x 100= 100%
Con relación a las asesorías brindadas desde l</t>
    </r>
    <r>
      <rPr>
        <b/>
        <sz val="10"/>
        <rFont val="Arial"/>
        <family val="2"/>
      </rPr>
      <t>a</t>
    </r>
    <r>
      <rPr>
        <sz val="10"/>
        <rFont val="Arial"/>
        <family val="2"/>
      </rPr>
      <t xml:space="preserve"> Delegatura se han realizado todas las solicitadas, su registro se encuentra en el sistema PQRS 
</t>
    </r>
    <r>
      <rPr>
        <sz val="11"/>
        <rFont val="Arial"/>
        <family val="2"/>
      </rPr>
      <t xml:space="preserve">
            </t>
    </r>
  </si>
  <si>
    <t>01/07/2017 al 30/09/2017: Analizado el presente riesgo y al hacerle seguimiento su valoración quedó en una zona de riesgo alta, por lo tanto, se concluye en el seguimiento lo siguiente: Para el período comprendido entre el 01/07/2017 al 30/09/2017, se realizó seguimiento a los riesgos asociados al proceso, encontrando que para el proceso de Atención al Ciudadano se materializó el riesgo de Demora en la atención de las PQRD por lo tanto a través de la Secretaría General, se escribirá a los líderes de los procesos comunicándoles la obligación de cumplir los tiempos en las respuestas de las PQRSDF y en a la tercera comunicación se enviará copia a control disciplinario de la Personería. Indicador 0,01 % (1 riesgo materializado de un total de 34)</t>
  </si>
  <si>
    <t>01/07/2017 al 30/09/2017: Después de hacer un análisis del riesgo presente y de hacerle seguimiento a la evaluación, se evidencia que su valoración quedó en zona de riesgo moderada, por tanto, se concluye lo siguiente: Para el período comprendido entre el 01/07/2017 al 30/09/2017, no se materializó este riesgo, se realizó el tercer seguimiento a los planes de acción de los diferentes procesos, informe que fue radicado por el líder de cada proceso.  Indicador 100% (104 actividades)</t>
  </si>
  <si>
    <t>01/07/2017 al 30/09/2017: Aunque este seguimiento es anual, conforme a lo establecido en el procedimiento y mapa de los riesgos, durante en el periodo de 01072017 a 30092017, se  ha dado a conocer reiteradamente a los funcionarios y contratistas la política de calidad y los objetivos por los diferentes canales de comunicación internos con los que cuenta la entidad (correo electrónico y boletín interno), por tal razón el riesgo no es materializado.  Indicador 52,07% (126 acciones cerradas en el plan de mejoramiento de un total de 242)</t>
  </si>
  <si>
    <t>01/07/2017 al 30/09/2017 Todas las piezas gráficas asi como los textos para publicar por los diferentes canales de comunicación que cuenta la entidad (Redes sociales, sitio web, correos electronicos, boletines entre otros) son analizados, revisado y aprobados previamente por el Personero municipal, es por esto que se determino que no se evidencia materialización del riesgo. Indicador (Cero)</t>
  </si>
  <si>
    <t>01/07/2017 al 30/09/2017 . Entre el Personero como lider del proceso de comunicaciones y la comunicadora, siempre se analiza el canal para publicar, los horarios y el tipo de información y el tipo de información que se va a publicar. Una vez revisado este indicador se determinó que no se evidencia materializacion del riesgo. Indicador (Cero) en el trimestre se hicieron 75 publicaciones.</t>
  </si>
  <si>
    <t xml:space="preserve">02/01/2017 al 30/04/2017  el Asesor de Calidad ha trabajado con los Líderes de Procesos y en compañía del personal de apoyo la revisión de las caracterizaciones, procedimientos para el mejormaiento ocntinúo por lo que se hace monitoreo permanente.  Analizado este riesgo de corrución no se ha materializado.  Se han realizado los seguimientos a los riesgos de corrupción en cada proceso de la Entidad  con corte a abril 30 de 2017,
01/05/2017 al 31/08/2017  Publicación página web tema " Inhabilidades e Incompatibilidades"  en junio 7 de 2017.
Desde Comunicaciones se publicó el Boletín interno número 4 de julio 21 de 2017, dirigido a los Servidores de la Entidad en el cual se informó la capacitación brindada por Servidores de la Oficina de control Interno de la Contraloría Departamental  en temas de corrupción, MECI, calidad  .  
Boletín interno nro 4  se trató sobre la Administración del Riesgo
En el componente Rendición de Cuentas contenido en el Plan Anticorrupción se cumplió con la publicación de informes construcción e implementación del Manual del Ciudadano  es un documento que tiene como objetivo unificar los criterios sobre los diferentes servicios que este Misterio Público presta a la comunidad itagüiseña, estos deben ser prestados de forma eficiente y eficaz, para que la ciudadanía sienta que cuentan con el respaldo de una entidad que vela y promueve los derechos de los habitantes del municipio.  Publicado en la página web el 31 de julio de 2017.
En el componente Atención al Ciudadano contenido en el Plan Anticorrupción se cumplió con la rendición de cuentas y su publicación de informe de enero a mayo 31 de 2017
 01/09/30 - 31/12/2017 Se evalúan los controles definidos en la matriz de riesgos de corrupción para cada proceso con corte a. diciembre 31 de  2017
EJERCICIO DE PARTICIPACIÓN:   Foro http://bit.ly/2z8dO2u del sitio web sobre El Observatorio en Garantía al Acceso a la Salud, para que el próximo miércoles 8 de noviembre partícipes en el encuentro virtual con la Personería a través de Facebook Live a partir de las 3:00 p.m. donde estaremos hablando de este tema y resolviendo tus dudas e inquietudes.
Ver informe: http://bit.ly/2hx5guI 
RENDICIÓN DE CUENTAS:   En diciembre 4 de 2017  la entidad llevo a cabo la Audiencia Pública de Rendición de Cuentas del segundo semestre 2017. Informes preliminares y finales publicados en la página web de la entidad en el link:  https://personeriaitagui.gov.co/personeria/control/3.  Este ejercicio de participación ciudadana tuvo como fin  dar a conocer el quehacer de este Ministerio Público que trabaja en pro de la defensa y promoción de los derechos humanos, colectivos y del ambiente. 
Informe de alistamiento publicación https://personeriaitagui.gov.co/uploads/entidad/control/03d15-informe-de-alistamiento---rendicion-de-cuentas-ii.pdf
Informe final y anexos https://personeriaitagui.gov.co/personeria/control/3
Mediante Resolución 061 de mayo 24 de 2017 se adoptó la caracterización de usuarios en la Entidad
Sistema integrado de PQRSD
Publicación de informes de PQRDS
Enlace: https://www.personeriaitagui.gov.co/personeria/control
Resolución 63 del 12 de Mayo de 2016 - Por medio de la cual se adopta y establece los canales de atención al ciudadano en la Entidad.
Resolución 108 del 18 de Agosto de 2017 - Por medio de la cual se actualizó la Resolución 063 de mayo 12 de 2016.
Enlace:  https://www.personeriaitagui.gov.co/buscar/index
Registro de servicios en el SUIT
</t>
  </si>
  <si>
    <t xml:space="preserve">Período 02/01/2017 al 30/04/2017 . Se realizó seguimiento a los riesgos con corte a abril 30 de 2017 acta de  Mayo 2 de  2017   Tips de interiorizacion sobre principios y valores del codigo de etica.  Aplicacion de los procesos y procedimientos según los requerimientos del MECI,  de gobierno en linea, sistema de calidad y ley de trasparencia.
01/05/2017 al 31/08/2017  Publicación página web tema " Inhabilidades e Incompatibilidades"  en junio 7 de 2017.
Desde Comunicaciones se publicó el Boletín interno número 4 de julio 21 de 2017, dirigido a los Servidores de la Entidad en el cual se informó la capacitación brindada por Servidores de la Oficina de control Interno de la Contraloría Departamental  en temas de corrupción, MECI, calidad  .  
Boletín interno nro 4  se trató sobre la Administración del Riesgo
En el componente Rendición de Cuentas contenido en el Plan Anticorrupción se cumplió con la publicación de informes construcción e implementación del Manual del Ciudadano  es un documento que tiene como objetivo unificar los criterios sobre los diferentes servicios que este Misterio Público presta a la comunidad itagüiseña, estos deben ser prestados de forma eficiente y eficaz, para que la ciudadanía sienta que cuentan con el respaldo de una entidad que vela y promueve los derechos de los habitantes del municipio.  Publicado en la página web el 31 de julio de 2017.
En el componente Atención al Ciudadano contenido en el Plan Anticorrupción se cumplió con la rendición de cuentas y su publicación de informe de enero a mayo 31 de 2017
01/09/30 - 31/12/2017 Se evalúan los controles definidos en la matriz de riesgos de corrupción para cada proceso con corte a. diciembre 31 de  2017
EJERCICIO DE PARTICIPACIÓN:   Foro http://bit.ly/2z8dO2u del sitio web sobre El Observatorio en Garantía al Acceso a la Salud, para que el próximo miércoles 8 de noviembre partícipes en el encuentro virtual con la Personería a través de Facebook Live a partir de las 3:00 p.m. donde estaremos hablando de este tema y resolviendo tus dudas e inquietudes.
Ver informe: http://bit.ly/2hx5guI 
RENDICIÓN DE CUENTAS:   En diciembre 4 de 2017  la entidad llevo a cabo la Audiencia Pública de Rendición de Cuentas del segundo semestre 2017. Informes preliminares y finales publicados en la página web de la entidad en el link:  https://personeriaitagui.gov.co/personeria/control/3.  Este ejercicio de participación ciudadana tuvo como fin  dar a conocer el quehacer de este Ministerio Público que trabaja en pro de la defensa y promoción de los derechos humanos, colectivos y del ambiente. 
Informe de alistamiento publicación https://personeriaitagui.gov.co/uploads/entidad/control/03d15-informe-de-alistamiento---rendicion-de-cuentas-ii.pdf
Informe final y anexos https://personeriaitagui.gov.co/personeria/control/3
Mediante Resolución 061 de mayo 24 de 2017 se adoptó la caracterización de usuarios en la Entidad
Sistema integrado de PQRSD
Publicación de informes de PQRDS
Enlace: https://www.personeriaitagui.gov.co/personeria/control
Resolución 63 del 12 de Mayo de 2016 - Por medio de la cual se adopta y establece los canales de atención al ciudadano en la Entidad.
Resolución 108 del 18 de Agosto de 2017 - Por medio de la cual se actualizó la Resolución 063 de mayo 12 de 2016.
Enlace:  https://www.personeriaitagui.gov.co/buscar/index
Registro de servicios en el SUIT
</t>
  </si>
  <si>
    <t xml:space="preserve">Período 02/01/2017 al 30/04/2017 . Se realizó seguimiento a los riesgos con corte a abril 30 de 2017 acta de  Mayo 2 de  2017   Tips de interiorizacion sobre principios y valores del codigo de etica.  Aplicacion de los procesos y procedimientos según los requerimientos del MECI,  de gobierno en linea, sistema de calidad y ley de trasparencia.
01/05/2017 al 31/08/2017  Publicación página web tema " Inhabilidades e Incompatibilidades"  en junio 7 de 2017.
Desde Comunicaciones se publicó el Boletín interno número 4 de julio 21 de 2017, dirigido a los Servidores de la Entidad en el cual se informó la capacitación brindada por Servidores de la Oficina de control Interno de la Contraloría Departamental  en temas de corrupción, MECI, calidad  .  
Boletín interno nro 4  se trató sobre la Administración del Riesgo
En el componente Rendición de Cuentas contenido en el Plan Anticorrupción se cumplió con la publicación de informes construcción e implementación del Manual del Ciudadano  es un documento que tiene como objetivo unificar los criterios sobre los diferentes servicios que este Misterio Público presta a la comunidad itagüiseña, estos deben ser prestados de forma eficiente y eficaz, para que la ciudadanía sienta que cuentan con el respaldo de una entidad que vela y promueve los derechos de los habitantes del municipio.  Publicado en la página web el 31 de julio de 2017.
En el componente Atención al Ciudadano contenido en el Plan Anticorrupción se cumplió con la rendición de cuentas y su publicación de informe de enero a mayo 31 de 2017
01/09/30 - 31/12/2017 Se evalúan los controles definidos en la matriz de riesgos de corrupción para cada proceso con corte a. diciembre 31 de  2017
EJERCICIO DE PARTICIPACIÓN:   Foro http://bit.ly/2z8dO2u del sitio web sobre El Observatorio en Garantía al Acceso a la Salud, para que el próximo miércoles 8 de noviembre partícipes en el encuentro virtual con la Personería a través de Facebook Live a partir de las 3:00 p.m. donde estaremos hablando de este tema y resolviendo tus dudas e inquietudes.
Ver informe: http://bit.ly/2hx5guI 
RENDICIÓN DE CUENTAS:   En diciembre 4 de 2017  la entidad llevo a cabo la Audiencia Pública de Rendición de Cuentas del segundo semestre 2017. Informes preliminares y finales publicados en la página web de la entidad en el link:  https://personeriaitagui.gov.co/personeria/control/3.  Este ejercicio de participación ciudadana tuvo como fin  dar a conocer el quehacer de este Ministerio Público que trabaja en pro de la defensa y promoción de los derechos humanos, colectivos y del ambiente. 
Informe de alistamiento publicación https://personeriaitagui.gov.co/uploads/entidad/control/03d15-informe-de-alistamiento---rendicion-de-cuentas-ii.pdf
Informe final y anexos https://personeriaitagui.gov.co/personeria/control/3
Mediante Resolución 061 de mayo 24 de 2017 se adoptó la caracterización de usuarios en la Entidad
Sistema integrado de PQRSD
Publicación de informes de PQRDS
Enlace: https://www.personeriaitagui.gov.co/personeria/control
Resolución 63 del 12 de Mayo de 2016 - Por medio de la cual se adopta y establece los canales de atención al ciudadano en la Entidad.
Resolución 108 del 18 de Agosto de 2017 - Por medio de la cual se actualizó la Resolución 063 de mayo 12 de 2016.
Enlace:  https://www.personeriaitagui.gov.co/buscar/index
Registro de servicios en el SUIT
</t>
  </si>
  <si>
    <t xml:space="preserve">02/01/2017  al 31/03/2017 Manuales y tips del codigo de etica, actualizacion del reglamento de trabajo. Cumplimiento de las directices del DAP en cuanto a la declaracion de bienes y rentas de los servidores y contratistas,  monitoreo permanente en el SIGEP.
Aplicacion de procedimientos y manuales , tips sobre principios y valores del codigo de etica. Monitoreo permanente de actividades.
01/05/2017 al 31/08/2017  Publicación página web tema " Inhabilidades e Incompatibilidades"  en junio 7 de 2017.
Desde Comunicaciones se publicó el Boletín interno número 4 de julio 21 de 2017, dirigido a los Servidores de la Entidad en el cual se informó la capacitación brindada por Servidores de la Oficina de control Interno de la Contraloría Departamental  en temas de corrupción, MECI, calidad  .  
Boletín interno nro 4  se trató sobre la Administración del Riesgo
En el componente Rendición de Cuentas contenido en el Plan Anticorrupción se cumplió con la publicación de informes construcción e implementación del Manual del Ciudadano  es un documento que tiene como objetivo unificar los criterios sobre los diferentes servicios que este Misterio Público presta a la comunidad itagüiseña, estos deben ser prestados de forma eficiente y eficaz, para que la ciudadanía sienta que cuentan con el respaldo de una entidad que vela y promueve los derechos de los habitantes del municipio.  Publicado en la página web el 31 de julio de 2017.
En el componente Atención al Ciudadano contenido en el Plan Anticorrupción se cumplió con la rendición de cuentas y su publicación de informe de enero a mayo 31 de 2017
01/09/30 - 31/12/2017 Se evalúan los controles definidos en la matriz de riesgos de corrupción para cada proceso con corte a. diciembre 31 de  2017
EJERCICIO DE PARTICIPACIÓN:   Foro http://bit.ly/2z8dO2u del sitio web sobre El Observatorio en Garantía al Acceso a la Salud, para que el próximo miércoles 8 de noviembre partícipes en el encuentro virtual con la Personería a través de Facebook Live a partir de las 3:00 p.m. donde estaremos hablando de este tema y resolviendo tus dudas e inquietudes.
Ver informe: http://bit.ly/2hx5guI 
RENDICIÓN DE CUENTAS:   En diciembre 4 de 2017  la entidad llevo a cabo la Audiencia Pública de Rendición de Cuentas del segundo semestre 2017. Informes preliminares y finales publicados en la página web de la entidad en el link:  https://personeriaitagui.gov.co/personeria/control/3.  Este ejercicio de participación ciudadana tuvo como fin  dar a conocer el quehacer de este Ministerio Público que trabaja en pro de la defensa y promoción de los derechos humanos, colectivos y del ambiente. 
Informe de alistamiento publicación https://personeriaitagui.gov.co/uploads/entidad/control/03d15-informe-de-alistamiento---rendicion-de-cuentas-ii.pdf
Informe final y anexos https://personeriaitagui.gov.co/personeria/control/3
Mediante Resolución 061 de mayo 24 de 2017 se adoptó la caracterización de usuarios en la Entidad
Sistema integrado de PQRSD
Publicación de informes de PQRDS
Enlace: https://www.personeriaitagui.gov.co/personeria/control
Resolución 63 del 12 de Mayo de 2016 - Por medio de la cual se adopta y establece los canales de atención al ciudadano en la Entidad.
Resolución 108 del 18 de Agosto de 2017 - Por medio de la cual se actualizó la Resolución 063 de mayo 12 de 2016.
Enlace:  https://www.personeriaitagui.gov.co/buscar/index
Registro de servicios en el SUIT
</t>
  </si>
  <si>
    <t xml:space="preserve">02/01/2017  al 31/03/2017 Manuales y tips del codigo de etica, actualizacion del reglamento de trabajo. Cumplimiento de las directices del DAP en cuanto a la declaracion de bienes y rentas de los servidores y contratistas,  monitoreo permanente en el SIGEP.
Aplicacion de procedimientos y manuales , tips sobre principios y valores del codigo de etica. Monitoreo permanente de actividades.
Mayo2/2017: Tips sobre principios y valores del codigo de etica, concientizacion de los valores institucionales. Adaptacion de los procedimientos institucionales a las exigencias del  SGC.
01/05/2017 al 31/08/2017  Publicación página web tema " Inhabilidades e Incompatibilidades"  en junio 7 de 2017.
Desde Comunicaciones se publicó el Boletín interno número 4 de julio 21 de 2017, dirigido a los Servidores de la Entidad en el cual se informó la capacitación brindada por Servidores de la Oficina de control Interno de la Contraloría Departamental  en temas de corrupción, MECI, calidad  .  
Boletín interno nro 4  se trató sobre la Administración del Riesgo
En el componente Rendición de Cuentas contenido en el Plan Anticorrupción se cumplió con la publicación de informes construcción e implementación del Manual del Ciudadano  es un documento que tiene como objetivo unificar los criterios sobre los diferentes servicios que este Misterio Público presta a la comunidad itagüiseña, estos deben ser prestados de forma eficiente y eficaz, para que la ciudadanía sienta que cuentan con el respaldo de una entidad que vela y promueve los derechos de los habitantes del municipio.  Publicado en la página web el 31 de julio de 2017.
En el componente Atención al Ciudadano contenido en el Plan Anticorrupción se cumplió con la rendición de cuentas y su publicación de informe de enero a mayo 31 de 2017
01/09/30 - 31/12/2017 Se evalúan los controles definidos en la matriz de riesgos de corrupción para cada proceso con corte a. diciembre 31 de  2017
EJERCICIO DE PARTICIPACIÓN:   Foro http://bit.ly/2z8dO2u del sitio web sobre El Observatorio en Garantía al Acceso a la Salud, para que el próximo miércoles 8 de noviembre partícipes en el encuentro virtual con la Personería a través de Facebook Live a partir de las 3:00 p.m. donde estaremos hablando de este tema y resolviendo tus dudas e inquietudes.
Ver informe: http://bit.ly/2hx5guI 
RENDICIÓN DE CUENTAS:   En diciembre 4 de 2017  la entidad llevo a cabo la Audiencia Pública de Rendición de Cuentas del segundo semestre 2017. Informes preliminares y finales publicados en la página web de la entidad en el link:  https://personeriaitagui.gov.co/personeria/control/3.  Este ejercicio de participación ciudadana tuvo como fin  dar a conocer el quehacer de este Ministerio Público que trabaja en pro de la defensa y promoción de los derechos humanos, colectivos y del ambiente. 
Informe de alistamiento publicación https://personeriaitagui.gov.co/uploads/entidad/control/03d15-informe-de-alistamiento---rendicion-de-cuentas-ii.pdf
Informe final y anexos https://personeriaitagui.gov.co/personeria/control/3
Mediante Resolución 061 de mayo 24 de 2017 se adoptó la caracterización de usuarios en la Entidad
Sistema integrado de PQRSD
Publicación de informes de PQRDS
Enlace: https://www.personeriaitagui.gov.co/personeria/control
Resolución 63 del 12 de Mayo de 2016 - Por medio de la cual se adopta y establece los canales de atención al ciudadano en la Entidad.
Resolución 108 del 18 de Agosto de 2017 - Por medio de la cual se actualizó la Resolución 063 de mayo 12 de 2016.
Enlace:  https://www.personeriaitagui.gov.co/buscar/index
Registro de servicios en el SUIT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</si>
</sst>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 &quot;de&quot;\ mmmm\ &quot;de&quot;\ yyyy"/>
  </numFmts>
  <fonts count="52">
    <font>
      <sz val="10"/>
      <name val="Arial"/>
    </font>
    <font>
      <sz val="11"/>
      <color theme="1"/>
      <name val="Calibri"/>
      <family val="2"/>
      <scheme val="minor"/>
    </font>
    <font>
      <sz val="10"/>
      <name val="Arial"/>
      <family val="2"/>
    </font>
    <font>
      <b/>
      <sz val="10"/>
      <name val="Arial"/>
      <family val="2"/>
    </font>
    <font>
      <sz val="12"/>
      <name val="Arial"/>
      <family val="2"/>
    </font>
    <font>
      <sz val="11"/>
      <name val="Arial"/>
      <family val="2"/>
    </font>
    <font>
      <b/>
      <sz val="11"/>
      <name val="Arial"/>
      <family val="2"/>
    </font>
    <font>
      <sz val="10"/>
      <name val="Arial"/>
      <family val="2"/>
    </font>
    <font>
      <sz val="10"/>
      <name val="Arial"/>
      <family val="2"/>
    </font>
    <font>
      <sz val="11"/>
      <color indexed="8"/>
      <name val="Arial"/>
      <family val="2"/>
    </font>
    <font>
      <sz val="7"/>
      <color indexed="8"/>
      <name val="Times New Roman"/>
      <family val="1"/>
    </font>
    <font>
      <sz val="11"/>
      <name val="Symbol"/>
      <family val="1"/>
      <charset val="2"/>
    </font>
    <font>
      <sz val="7"/>
      <name val="Times New Roman"/>
      <family val="1"/>
    </font>
    <font>
      <b/>
      <sz val="10"/>
      <color rgb="FF000000"/>
      <name val="Lucida Sans"/>
      <family val="2"/>
    </font>
    <font>
      <sz val="10"/>
      <color rgb="FF000000"/>
      <name val="Lucida Sans"/>
      <family val="2"/>
    </font>
    <font>
      <sz val="11"/>
      <color rgb="FF000000"/>
      <name val="Symbol"/>
      <family val="1"/>
      <charset val="2"/>
    </font>
    <font>
      <b/>
      <sz val="11"/>
      <color rgb="FF000000"/>
      <name val="Arial"/>
      <family val="2"/>
    </font>
    <font>
      <b/>
      <sz val="10"/>
      <color rgb="FF000000"/>
      <name val="Arial"/>
      <family val="2"/>
    </font>
    <font>
      <u/>
      <sz val="10"/>
      <color theme="10"/>
      <name val="Arial"/>
      <family val="2"/>
    </font>
    <font>
      <u/>
      <sz val="10"/>
      <color theme="11"/>
      <name val="Arial"/>
      <family val="2"/>
    </font>
    <font>
      <sz val="10"/>
      <color theme="0"/>
      <name val="Arial"/>
      <family val="2"/>
    </font>
    <font>
      <sz val="9"/>
      <color indexed="81"/>
      <name val="Arial"/>
      <family val="2"/>
    </font>
    <font>
      <b/>
      <sz val="9"/>
      <color indexed="81"/>
      <name val="Arial"/>
      <family val="2"/>
    </font>
    <font>
      <b/>
      <sz val="12"/>
      <name val="Arial"/>
      <family val="2"/>
    </font>
    <font>
      <b/>
      <sz val="11"/>
      <color theme="0"/>
      <name val="Arial"/>
      <family val="2"/>
    </font>
    <font>
      <sz val="10"/>
      <color rgb="FF000000"/>
      <name val="Arial"/>
      <family val="2"/>
    </font>
    <font>
      <b/>
      <i/>
      <sz val="10"/>
      <color rgb="FF000000"/>
      <name val="Arial"/>
      <family val="2"/>
    </font>
    <font>
      <i/>
      <sz val="10"/>
      <color rgb="FF000000"/>
      <name val="Arial"/>
      <family val="2"/>
    </font>
    <font>
      <b/>
      <i/>
      <sz val="10"/>
      <name val="Arial"/>
      <family val="2"/>
    </font>
    <font>
      <sz val="10"/>
      <color rgb="FFFF0000"/>
      <name val="Arial"/>
      <family val="2"/>
    </font>
    <font>
      <sz val="11"/>
      <color theme="1"/>
      <name val="Arial"/>
      <family val="2"/>
    </font>
    <font>
      <b/>
      <sz val="9"/>
      <color indexed="81"/>
      <name val="Tahoma"/>
      <family val="2"/>
    </font>
    <font>
      <b/>
      <sz val="11"/>
      <color theme="1"/>
      <name val="Calibri"/>
      <family val="2"/>
      <scheme val="minor"/>
    </font>
    <font>
      <sz val="10"/>
      <color rgb="FF231F20"/>
      <name val="Calibri"/>
      <family val="2"/>
      <scheme val="minor"/>
    </font>
    <font>
      <sz val="9"/>
      <color rgb="FF231F20"/>
      <name val="Calibri"/>
      <family val="2"/>
      <scheme val="minor"/>
    </font>
    <font>
      <b/>
      <sz val="11"/>
      <color rgb="FF231F20"/>
      <name val="Calibri"/>
      <family val="2"/>
      <scheme val="minor"/>
    </font>
    <font>
      <sz val="11"/>
      <color rgb="FF231F20"/>
      <name val="Calibri"/>
      <family val="2"/>
      <scheme val="minor"/>
    </font>
    <font>
      <sz val="16"/>
      <color theme="1"/>
      <name val="Arial"/>
      <family val="2"/>
    </font>
    <font>
      <b/>
      <sz val="12"/>
      <color theme="1"/>
      <name val="Arial"/>
      <family val="2"/>
    </font>
    <font>
      <b/>
      <sz val="10"/>
      <color rgb="FF231F20"/>
      <name val="Calibri"/>
      <family val="2"/>
      <scheme val="minor"/>
    </font>
    <font>
      <b/>
      <sz val="11"/>
      <color theme="1"/>
      <name val="Arial"/>
      <family val="2"/>
    </font>
    <font>
      <sz val="12"/>
      <color theme="0"/>
      <name val="Arial"/>
      <family val="2"/>
    </font>
    <font>
      <sz val="10"/>
      <color theme="1"/>
      <name val="Arial"/>
      <family val="2"/>
    </font>
    <font>
      <sz val="8"/>
      <color theme="1"/>
      <name val="Arial"/>
      <family val="2"/>
    </font>
    <font>
      <sz val="7"/>
      <color theme="1"/>
      <name val="Arial"/>
      <family val="2"/>
    </font>
    <font>
      <sz val="7"/>
      <color indexed="8"/>
      <name val="Arial"/>
      <family val="2"/>
    </font>
    <font>
      <sz val="14"/>
      <color theme="1"/>
      <name val="Arial"/>
      <family val="2"/>
    </font>
    <font>
      <sz val="11"/>
      <color theme="0"/>
      <name val="Arial"/>
      <family val="2"/>
    </font>
    <font>
      <sz val="11"/>
      <color theme="3"/>
      <name val="Arial"/>
      <family val="2"/>
    </font>
    <font>
      <sz val="11"/>
      <color rgb="FFFF0000"/>
      <name val="Arial"/>
      <family val="2"/>
    </font>
    <font>
      <sz val="11"/>
      <color indexed="10"/>
      <name val="Arial"/>
      <family val="2"/>
    </font>
    <font>
      <sz val="9"/>
      <color indexed="81"/>
      <name val="Tahoma"/>
      <family val="2"/>
    </font>
  </fonts>
  <fills count="15">
    <fill>
      <patternFill patternType="none"/>
    </fill>
    <fill>
      <patternFill patternType="gray125"/>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D9D9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3"/>
        <bgColor indexed="64"/>
      </patternFill>
    </fill>
    <fill>
      <patternFill patternType="solid">
        <fgColor theme="0"/>
        <bgColor indexed="64"/>
      </patternFill>
    </fill>
    <fill>
      <patternFill patternType="solid">
        <fgColor rgb="FFE6E7E8"/>
        <bgColor indexed="64"/>
      </patternFill>
    </fill>
    <fill>
      <patternFill patternType="solid">
        <fgColor rgb="FFBFBFBF"/>
        <bgColor indexed="64"/>
      </patternFill>
    </fill>
  </fills>
  <borders count="6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top style="medium">
        <color indexed="64"/>
      </top>
      <bottom/>
      <diagonal/>
    </border>
    <border>
      <left/>
      <right/>
      <top/>
      <bottom style="medium">
        <color indexed="64"/>
      </bottom>
      <diagonal/>
    </border>
    <border>
      <left/>
      <right/>
      <top/>
      <bottom style="medium">
        <color rgb="FF231F20"/>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style="medium">
        <color rgb="FF231F20"/>
      </left>
      <right style="medium">
        <color rgb="FF231F20"/>
      </right>
      <top style="medium">
        <color rgb="FF231F20"/>
      </top>
      <bottom/>
      <diagonal/>
    </border>
    <border>
      <left/>
      <right style="medium">
        <color rgb="FF231F20"/>
      </right>
      <top style="medium">
        <color rgb="FF231F20"/>
      </top>
      <bottom style="medium">
        <color rgb="FF231F20"/>
      </bottom>
      <diagonal/>
    </border>
    <border>
      <left/>
      <right style="medium">
        <color rgb="FF231F20"/>
      </right>
      <top/>
      <bottom style="medium">
        <color rgb="FF231F20"/>
      </bottom>
      <diagonal/>
    </border>
    <border>
      <left style="medium">
        <color indexed="64"/>
      </left>
      <right style="medium">
        <color indexed="64"/>
      </right>
      <top style="thin">
        <color indexed="64"/>
      </top>
      <bottom style="thin">
        <color indexed="64"/>
      </bottom>
      <diagonal/>
    </border>
    <border>
      <left style="medium">
        <color rgb="FF231F20"/>
      </left>
      <right style="medium">
        <color rgb="FF231F20"/>
      </right>
      <top/>
      <bottom style="medium">
        <color rgb="FF231F20"/>
      </bottom>
      <diagonal/>
    </border>
    <border>
      <left style="medium">
        <color indexed="64"/>
      </left>
      <right style="medium">
        <color indexed="64"/>
      </right>
      <top style="thin">
        <color indexed="64"/>
      </top>
      <bottom style="medium">
        <color indexed="64"/>
      </bottom>
      <diagonal/>
    </border>
    <border>
      <left style="medium">
        <color rgb="FF231F20"/>
      </left>
      <right style="medium">
        <color rgb="FF231F20"/>
      </right>
      <top style="medium">
        <color rgb="FF231F20"/>
      </top>
      <bottom style="medium">
        <color rgb="FF231F20"/>
      </bottom>
      <diagonal/>
    </border>
    <border>
      <left style="medium">
        <color indexed="64"/>
      </left>
      <right style="medium">
        <color indexed="64"/>
      </right>
      <top/>
      <bottom style="thin">
        <color indexed="64"/>
      </bottom>
      <diagonal/>
    </border>
    <border>
      <left/>
      <right style="medium">
        <color indexed="64"/>
      </right>
      <top style="medium">
        <color rgb="FF231F20"/>
      </top>
      <bottom style="medium">
        <color rgb="FF231F20"/>
      </bottom>
      <diagonal/>
    </border>
    <border>
      <left style="medium">
        <color rgb="FF231F20"/>
      </left>
      <right/>
      <top/>
      <bottom style="medium">
        <color rgb="FF231F20"/>
      </bottom>
      <diagonal/>
    </border>
    <border>
      <left/>
      <right style="medium">
        <color indexed="64"/>
      </right>
      <top/>
      <bottom style="medium">
        <color rgb="FF231F20"/>
      </bottom>
      <diagonal/>
    </border>
    <border>
      <left/>
      <right/>
      <top style="medium">
        <color rgb="FF231F20"/>
      </top>
      <bottom/>
      <diagonal/>
    </border>
    <border>
      <left style="medium">
        <color indexed="64"/>
      </left>
      <right style="medium">
        <color indexed="64"/>
      </right>
      <top style="medium">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s>
  <cellStyleXfs count="212">
    <xf numFmtId="0" fontId="0" fillId="0" borderId="0"/>
    <xf numFmtId="9" fontId="2" fillId="0" borderId="0" applyFont="0" applyFill="0" applyBorder="0" applyAlignment="0" applyProtection="0"/>
    <xf numFmtId="0" fontId="2" fillId="0" borderId="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 fillId="0" borderId="0"/>
  </cellStyleXfs>
  <cellXfs count="566">
    <xf numFmtId="0" fontId="0" fillId="0" borderId="0" xfId="0"/>
    <xf numFmtId="0" fontId="7" fillId="0" borderId="0" xfId="0" applyFont="1" applyFill="1" applyAlignment="1">
      <alignment wrapText="1"/>
    </xf>
    <xf numFmtId="0" fontId="8" fillId="0" borderId="0" xfId="0" applyFont="1" applyFill="1" applyAlignment="1">
      <alignment wrapText="1"/>
    </xf>
    <xf numFmtId="0" fontId="8" fillId="0" borderId="0" xfId="0" applyFont="1" applyFill="1" applyAlignment="1">
      <alignment horizontal="justify" vertical="top" wrapText="1"/>
    </xf>
    <xf numFmtId="0" fontId="8" fillId="0" borderId="0" xfId="0" applyFont="1" applyFill="1" applyBorder="1" applyAlignment="1">
      <alignment wrapText="1"/>
    </xf>
    <xf numFmtId="0" fontId="8" fillId="0" borderId="0" xfId="0" applyFont="1" applyFill="1" applyAlignment="1">
      <alignment horizontal="left" vertical="top" wrapText="1"/>
    </xf>
    <xf numFmtId="0" fontId="0" fillId="0" borderId="0" xfId="0" applyAlignment="1">
      <alignment vertical="center"/>
    </xf>
    <xf numFmtId="0" fontId="0" fillId="0" borderId="0" xfId="0" applyAlignment="1">
      <alignment horizontal="center" vertical="center"/>
    </xf>
    <xf numFmtId="0" fontId="8" fillId="0" borderId="0" xfId="0" applyFont="1" applyFill="1" applyBorder="1" applyAlignment="1">
      <alignment horizontal="left" vertical="top" wrapText="1"/>
    </xf>
    <xf numFmtId="0" fontId="2" fillId="0" borderId="0" xfId="0" applyFont="1" applyFill="1" applyBorder="1" applyAlignment="1">
      <alignment wrapText="1"/>
    </xf>
    <xf numFmtId="0" fontId="2" fillId="0" borderId="0" xfId="0" applyFont="1" applyFill="1" applyAlignment="1">
      <alignment wrapText="1"/>
    </xf>
    <xf numFmtId="0" fontId="0" fillId="0" borderId="0" xfId="0" applyAlignment="1">
      <alignment vertical="center" wrapText="1"/>
    </xf>
    <xf numFmtId="0" fontId="2" fillId="0" borderId="4" xfId="0" applyFont="1" applyFill="1" applyBorder="1" applyAlignment="1">
      <alignment wrapText="1"/>
    </xf>
    <xf numFmtId="0" fontId="2" fillId="0" borderId="0" xfId="0" applyFont="1" applyFill="1" applyBorder="1" applyAlignment="1" applyProtection="1">
      <alignment wrapText="1"/>
      <protection locked="0"/>
    </xf>
    <xf numFmtId="0" fontId="14" fillId="0" borderId="12" xfId="0" applyFont="1" applyBorder="1" applyAlignment="1">
      <alignment horizontal="center" vertical="center" wrapText="1"/>
    </xf>
    <xf numFmtId="0" fontId="3" fillId="0" borderId="1" xfId="0" applyFont="1" applyBorder="1" applyAlignment="1">
      <alignment vertical="center" wrapText="1"/>
    </xf>
    <xf numFmtId="0" fontId="0" fillId="0" borderId="0" xfId="0" applyBorder="1" applyAlignment="1">
      <alignment vertical="center"/>
    </xf>
    <xf numFmtId="0" fontId="0" fillId="0" borderId="0" xfId="0" applyBorder="1" applyAlignment="1">
      <alignment horizontal="center" vertical="center" wrapText="1"/>
    </xf>
    <xf numFmtId="0" fontId="15" fillId="0" borderId="11" xfId="0" applyFont="1" applyBorder="1" applyAlignment="1">
      <alignment horizontal="left" vertical="center" wrapText="1" indent="1"/>
    </xf>
    <xf numFmtId="0" fontId="11" fillId="0" borderId="11" xfId="0" applyFont="1" applyBorder="1" applyAlignment="1">
      <alignment horizontal="left" vertical="center" wrapText="1" indent="1"/>
    </xf>
    <xf numFmtId="0" fontId="15" fillId="0" borderId="13" xfId="0" applyFont="1" applyBorder="1" applyAlignment="1">
      <alignment horizontal="left" vertical="center" wrapText="1" indent="1"/>
    </xf>
    <xf numFmtId="0" fontId="11" fillId="0" borderId="13" xfId="0" applyFont="1" applyBorder="1" applyAlignment="1">
      <alignment horizontal="left" vertical="center" wrapText="1" indent="1"/>
    </xf>
    <xf numFmtId="0" fontId="11" fillId="0" borderId="14" xfId="0" applyFont="1" applyBorder="1" applyAlignment="1">
      <alignment horizontal="left" vertical="center" wrapText="1" indent="1"/>
    </xf>
    <xf numFmtId="0" fontId="15" fillId="0" borderId="12" xfId="0" applyFont="1" applyBorder="1" applyAlignment="1">
      <alignment horizontal="left" vertical="center" wrapText="1" indent="1"/>
    </xf>
    <xf numFmtId="0" fontId="15" fillId="0" borderId="15" xfId="0" applyFont="1" applyBorder="1" applyAlignment="1">
      <alignment horizontal="left" vertical="center" wrapText="1" indent="1"/>
    </xf>
    <xf numFmtId="0" fontId="15" fillId="0" borderId="16" xfId="0" applyFont="1" applyBorder="1" applyAlignment="1">
      <alignment horizontal="left" vertical="center" wrapText="1" indent="1"/>
    </xf>
    <xf numFmtId="0" fontId="11" fillId="0" borderId="15" xfId="0" applyFont="1" applyBorder="1" applyAlignment="1">
      <alignment horizontal="left" vertical="center" wrapText="1" indent="1"/>
    </xf>
    <xf numFmtId="0" fontId="11" fillId="0" borderId="16" xfId="0" applyFont="1" applyBorder="1" applyAlignment="1">
      <alignment horizontal="left" vertical="center" wrapText="1" indent="1"/>
    </xf>
    <xf numFmtId="0" fontId="14" fillId="0" borderId="14" xfId="0" applyFont="1" applyBorder="1" applyAlignment="1">
      <alignment horizontal="center" vertical="center" wrapText="1"/>
    </xf>
    <xf numFmtId="0" fontId="11" fillId="0" borderId="17" xfId="0" applyFont="1" applyBorder="1" applyAlignment="1">
      <alignment horizontal="left" vertical="center" wrapText="1" indent="1"/>
    </xf>
    <xf numFmtId="0" fontId="11" fillId="0" borderId="18" xfId="0" applyFont="1" applyBorder="1" applyAlignment="1">
      <alignment horizontal="left" vertical="center" wrapText="1" indent="1"/>
    </xf>
    <xf numFmtId="0" fontId="11" fillId="0" borderId="19" xfId="0" applyFont="1" applyBorder="1" applyAlignment="1">
      <alignment horizontal="left" vertical="center" wrapText="1" indent="1"/>
    </xf>
    <xf numFmtId="0" fontId="2" fillId="0" borderId="0" xfId="0" applyFont="1" applyAlignment="1">
      <alignment vertical="center" wrapText="1"/>
    </xf>
    <xf numFmtId="0" fontId="13" fillId="7" borderId="20" xfId="0" applyFont="1" applyFill="1" applyBorder="1" applyAlignment="1">
      <alignment horizontal="center" vertical="center" wrapText="1"/>
    </xf>
    <xf numFmtId="0" fontId="13" fillId="7" borderId="21" xfId="0" applyFont="1" applyFill="1" applyBorder="1" applyAlignment="1">
      <alignment horizontal="center" vertical="center" wrapText="1"/>
    </xf>
    <xf numFmtId="0" fontId="13" fillId="7" borderId="14"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16" fillId="7" borderId="12" xfId="0" applyFont="1" applyFill="1" applyBorder="1" applyAlignment="1">
      <alignment vertical="center" wrapText="1"/>
    </xf>
    <xf numFmtId="0" fontId="3" fillId="0" borderId="0" xfId="0" applyFont="1" applyAlignment="1">
      <alignment vertical="center"/>
    </xf>
    <xf numFmtId="0" fontId="2" fillId="0" borderId="0" xfId="0" applyFont="1" applyBorder="1" applyAlignment="1">
      <alignment vertical="center" wrapText="1"/>
    </xf>
    <xf numFmtId="0" fontId="0" fillId="0" borderId="0" xfId="0" applyBorder="1" applyAlignment="1">
      <alignment vertical="center" wrapText="1"/>
    </xf>
    <xf numFmtId="0" fontId="2" fillId="0" borderId="0" xfId="0" applyFont="1" applyFill="1" applyBorder="1" applyAlignment="1"/>
    <xf numFmtId="1" fontId="6" fillId="2" borderId="1" xfId="0" applyNumberFormat="1" applyFont="1" applyFill="1" applyBorder="1" applyAlignment="1">
      <alignment horizontal="center" vertical="center" wrapText="1"/>
    </xf>
    <xf numFmtId="0" fontId="6" fillId="0" borderId="0" xfId="0" applyFont="1" applyAlignment="1">
      <alignment horizontal="center" vertical="center" wrapText="1"/>
    </xf>
    <xf numFmtId="1" fontId="6" fillId="5" borderId="1" xfId="0" applyNumberFormat="1" applyFont="1" applyFill="1" applyBorder="1" applyAlignment="1">
      <alignment horizontal="center" vertical="center" wrapText="1"/>
    </xf>
    <xf numFmtId="1" fontId="6" fillId="4" borderId="1" xfId="0"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0" fillId="0" borderId="0" xfId="0" applyBorder="1"/>
    <xf numFmtId="0" fontId="6" fillId="0" borderId="0" xfId="0" applyFont="1" applyBorder="1" applyAlignment="1">
      <alignment vertical="center" wrapText="1"/>
    </xf>
    <xf numFmtId="0" fontId="6" fillId="6" borderId="36" xfId="0" applyFont="1" applyFill="1" applyBorder="1" applyAlignment="1">
      <alignment horizontal="center" vertical="center" wrapText="1"/>
    </xf>
    <xf numFmtId="0" fontId="6" fillId="6" borderId="39" xfId="0" applyFont="1" applyFill="1" applyBorder="1" applyAlignment="1">
      <alignment horizontal="center" vertical="center" wrapText="1"/>
    </xf>
    <xf numFmtId="0" fontId="3" fillId="0" borderId="7" xfId="0" applyFont="1" applyBorder="1" applyAlignment="1">
      <alignment vertical="center" wrapText="1"/>
    </xf>
    <xf numFmtId="0" fontId="4" fillId="0" borderId="36" xfId="0" applyFont="1" applyBorder="1" applyAlignment="1">
      <alignment horizontal="justify" vertical="center" wrapText="1"/>
    </xf>
    <xf numFmtId="0" fontId="4" fillId="0" borderId="6" xfId="0" applyFont="1" applyBorder="1" applyAlignment="1">
      <alignment horizontal="justify" vertical="center" wrapText="1"/>
    </xf>
    <xf numFmtId="0" fontId="20" fillId="0" borderId="0" xfId="0" applyFont="1" applyFill="1" applyAlignment="1">
      <alignment wrapText="1"/>
    </xf>
    <xf numFmtId="0" fontId="6" fillId="7" borderId="36"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5" fillId="0" borderId="0" xfId="0" applyFont="1" applyFill="1" applyAlignment="1">
      <alignment horizontal="left" vertical="top" wrapText="1"/>
    </xf>
    <xf numFmtId="1" fontId="6" fillId="5" borderId="36" xfId="0" applyNumberFormat="1" applyFont="1" applyFill="1" applyBorder="1" applyAlignment="1">
      <alignment horizontal="center" vertical="center" wrapText="1"/>
    </xf>
    <xf numFmtId="1" fontId="6" fillId="5" borderId="39" xfId="0" applyNumberFormat="1" applyFont="1" applyFill="1" applyBorder="1" applyAlignment="1">
      <alignment horizontal="center" vertical="center" wrapText="1"/>
    </xf>
    <xf numFmtId="1" fontId="6" fillId="2" borderId="39" xfId="0" applyNumberFormat="1" applyFont="1" applyFill="1" applyBorder="1" applyAlignment="1">
      <alignment horizontal="center" vertical="center" wrapText="1"/>
    </xf>
    <xf numFmtId="1" fontId="6" fillId="2" borderId="40" xfId="0" applyNumberFormat="1" applyFont="1" applyFill="1" applyBorder="1" applyAlignment="1">
      <alignment horizontal="center" vertical="center" wrapText="1"/>
    </xf>
    <xf numFmtId="1" fontId="6" fillId="4" borderId="35" xfId="0" applyNumberFormat="1" applyFont="1" applyFill="1" applyBorder="1" applyAlignment="1">
      <alignment horizontal="center" vertical="center" wrapText="1"/>
    </xf>
    <xf numFmtId="1" fontId="6" fillId="2" borderId="41" xfId="0" applyNumberFormat="1" applyFont="1" applyFill="1" applyBorder="1" applyAlignment="1">
      <alignment horizontal="center" vertical="center" wrapText="1"/>
    </xf>
    <xf numFmtId="1" fontId="6" fillId="3" borderId="35" xfId="0" applyNumberFormat="1" applyFont="1" applyFill="1" applyBorder="1" applyAlignment="1">
      <alignment horizontal="center" vertical="center" wrapText="1"/>
    </xf>
    <xf numFmtId="1" fontId="6" fillId="3" borderId="6" xfId="0" applyNumberFormat="1" applyFont="1" applyFill="1" applyBorder="1" applyAlignment="1">
      <alignment horizontal="center" vertical="center" wrapText="1"/>
    </xf>
    <xf numFmtId="1" fontId="6" fillId="3" borderId="7" xfId="0" applyNumberFormat="1" applyFont="1" applyFill="1" applyBorder="1" applyAlignment="1">
      <alignment horizontal="center" vertical="center" wrapText="1"/>
    </xf>
    <xf numFmtId="1" fontId="6" fillId="4" borderId="7" xfId="0" applyNumberFormat="1" applyFont="1" applyFill="1" applyBorder="1" applyAlignment="1">
      <alignment horizontal="center" vertical="center" wrapText="1"/>
    </xf>
    <xf numFmtId="1" fontId="6" fillId="5" borderId="7" xfId="0" applyNumberFormat="1" applyFont="1" applyFill="1" applyBorder="1" applyAlignment="1">
      <alignment horizontal="center" vertical="center" wrapText="1"/>
    </xf>
    <xf numFmtId="1" fontId="6" fillId="5" borderId="42" xfId="0" applyNumberFormat="1"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xf numFmtId="0" fontId="17" fillId="0" borderId="11"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12" xfId="0" applyFont="1" applyBorder="1" applyAlignment="1">
      <alignment horizontal="center" vertical="center" wrapText="1"/>
    </xf>
    <xf numFmtId="0" fontId="17" fillId="0" borderId="12" xfId="0" applyFont="1" applyBorder="1" applyAlignment="1">
      <alignment horizontal="center" vertical="center" wrapText="1"/>
    </xf>
    <xf numFmtId="0" fontId="25"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0" xfId="0" applyFont="1" applyFill="1"/>
    <xf numFmtId="0" fontId="2" fillId="0" borderId="12" xfId="0" applyFont="1" applyFill="1" applyBorder="1" applyAlignment="1">
      <alignment horizontal="center" vertical="center" wrapText="1"/>
    </xf>
    <xf numFmtId="0" fontId="2" fillId="0" borderId="0" xfId="0" applyFont="1" applyFill="1" applyBorder="1" applyAlignment="1" applyProtection="1">
      <alignment horizontal="left" vertical="top" wrapText="1"/>
      <protection locked="0"/>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15" fillId="0" borderId="14" xfId="0" applyFont="1" applyBorder="1" applyAlignment="1">
      <alignment horizontal="left" vertical="center" wrapText="1" indent="1"/>
    </xf>
    <xf numFmtId="0" fontId="2" fillId="0" borderId="12" xfId="0" applyFont="1" applyBorder="1" applyAlignment="1">
      <alignment horizontal="center" vertical="top" wrapText="1"/>
    </xf>
    <xf numFmtId="0" fontId="25" fillId="0" borderId="12"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8" fillId="0" borderId="0" xfId="0" applyFont="1" applyFill="1" applyAlignment="1">
      <alignment horizontal="center" wrapText="1"/>
    </xf>
    <xf numFmtId="0" fontId="20" fillId="0" borderId="0" xfId="0" applyFont="1" applyFill="1" applyAlignment="1">
      <alignment horizontal="center" wrapText="1"/>
    </xf>
    <xf numFmtId="0" fontId="8" fillId="0" borderId="0" xfId="0" applyFont="1" applyFill="1" applyAlignment="1">
      <alignment horizontal="center" vertical="top" wrapText="1"/>
    </xf>
    <xf numFmtId="0" fontId="20" fillId="0" borderId="0" xfId="0" applyFont="1" applyFill="1" applyAlignment="1">
      <alignment horizontal="center" vertical="center" wrapText="1"/>
    </xf>
    <xf numFmtId="0" fontId="8" fillId="0" borderId="0" xfId="0" applyFont="1" applyFill="1" applyAlignment="1">
      <alignment horizontal="center" vertical="center" wrapText="1"/>
    </xf>
    <xf numFmtId="0" fontId="30" fillId="0" borderId="0" xfId="0" applyFont="1"/>
    <xf numFmtId="0" fontId="33" fillId="13" borderId="51" xfId="0" applyFont="1" applyFill="1" applyBorder="1" applyAlignment="1">
      <alignment horizontal="left" vertical="center" wrapText="1" indent="4"/>
    </xf>
    <xf numFmtId="0" fontId="30" fillId="0" borderId="52" xfId="0" applyFont="1" applyBorder="1"/>
    <xf numFmtId="0" fontId="33" fillId="13" borderId="51" xfId="0" applyFont="1" applyFill="1" applyBorder="1" applyAlignment="1">
      <alignment vertical="center" wrapText="1"/>
    </xf>
    <xf numFmtId="0" fontId="33" fillId="13" borderId="51" xfId="0" applyFont="1" applyFill="1" applyBorder="1" applyAlignment="1">
      <alignment horizontal="left" vertical="center" wrapText="1" indent="6"/>
    </xf>
    <xf numFmtId="0" fontId="33" fillId="13" borderId="51" xfId="0" applyFont="1" applyFill="1" applyBorder="1" applyAlignment="1">
      <alignment horizontal="center" vertical="center" wrapText="1"/>
    </xf>
    <xf numFmtId="0" fontId="33" fillId="13" borderId="46" xfId="0" applyFont="1" applyFill="1" applyBorder="1" applyAlignment="1">
      <alignment horizontal="left" vertical="center" wrapText="1" indent="1"/>
    </xf>
    <xf numFmtId="0" fontId="0" fillId="0" borderId="53" xfId="0" applyBorder="1" applyAlignment="1">
      <alignment vertical="center" wrapText="1"/>
    </xf>
    <xf numFmtId="0" fontId="0" fillId="0" borderId="51" xfId="0" applyBorder="1" applyAlignment="1">
      <alignment vertical="center" wrapText="1"/>
    </xf>
    <xf numFmtId="0" fontId="34" fillId="0" borderId="51" xfId="0" applyFont="1" applyBorder="1" applyAlignment="1">
      <alignment vertical="center" wrapText="1"/>
    </xf>
    <xf numFmtId="0" fontId="34" fillId="0" borderId="51" xfId="0" applyFont="1" applyBorder="1" applyAlignment="1">
      <alignment horizontal="center" wrapText="1"/>
    </xf>
    <xf numFmtId="0" fontId="0" fillId="0" borderId="46" xfId="0" applyBorder="1" applyAlignment="1">
      <alignment vertical="center" wrapText="1"/>
    </xf>
    <xf numFmtId="0" fontId="34" fillId="13" borderId="51" xfId="0" applyFont="1" applyFill="1" applyBorder="1" applyAlignment="1">
      <alignment horizontal="center" wrapText="1"/>
    </xf>
    <xf numFmtId="0" fontId="0" fillId="13" borderId="46" xfId="0" applyFill="1" applyBorder="1" applyAlignment="1">
      <alignment vertical="center" wrapText="1"/>
    </xf>
    <xf numFmtId="0" fontId="30" fillId="0" borderId="54" xfId="0" applyFont="1" applyBorder="1"/>
    <xf numFmtId="0" fontId="35" fillId="13" borderId="55" xfId="0" applyFont="1" applyFill="1" applyBorder="1" applyAlignment="1">
      <alignment horizontal="center" vertical="center" wrapText="1"/>
    </xf>
    <xf numFmtId="0" fontId="35" fillId="13" borderId="50" xfId="0" applyFont="1" applyFill="1" applyBorder="1" applyAlignment="1">
      <alignment horizontal="center" vertical="center" wrapText="1"/>
    </xf>
    <xf numFmtId="0" fontId="36" fillId="0" borderId="53" xfId="0" applyFont="1" applyBorder="1" applyAlignment="1">
      <alignment horizontal="center" vertical="center" wrapText="1"/>
    </xf>
    <xf numFmtId="0" fontId="36" fillId="0" borderId="51"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1" xfId="0" applyFont="1" applyBorder="1" applyAlignment="1">
      <alignment vertical="center" wrapText="1"/>
    </xf>
    <xf numFmtId="0" fontId="32" fillId="0" borderId="8" xfId="0" applyFont="1" applyBorder="1" applyAlignment="1">
      <alignment vertical="center" wrapText="1"/>
    </xf>
    <xf numFmtId="0" fontId="30" fillId="0" borderId="56" xfId="0" applyFont="1" applyBorder="1"/>
    <xf numFmtId="0" fontId="40" fillId="0" borderId="1" xfId="0" applyFont="1" applyBorder="1" applyAlignment="1">
      <alignment vertical="center" wrapText="1"/>
    </xf>
    <xf numFmtId="0" fontId="5" fillId="0" borderId="0" xfId="0" applyFont="1"/>
    <xf numFmtId="0" fontId="30" fillId="0" borderId="0" xfId="0" applyFont="1" applyAlignment="1">
      <alignment vertical="center"/>
    </xf>
    <xf numFmtId="0" fontId="33" fillId="13" borderId="46" xfId="0" applyFont="1" applyFill="1" applyBorder="1" applyAlignment="1">
      <alignment horizontal="left" vertical="center" wrapText="1"/>
    </xf>
    <xf numFmtId="0" fontId="34" fillId="0" borderId="46" xfId="0" applyFont="1" applyBorder="1" applyAlignment="1">
      <alignment vertical="center" wrapText="1"/>
    </xf>
    <xf numFmtId="0" fontId="33" fillId="13" borderId="1" xfId="0" applyFont="1" applyFill="1" applyBorder="1" applyAlignment="1">
      <alignment horizontal="center" vertical="center" wrapText="1"/>
    </xf>
    <xf numFmtId="0" fontId="33" fillId="13" borderId="1" xfId="0" applyFont="1" applyFill="1" applyBorder="1" applyAlignment="1">
      <alignment horizontal="left" vertical="center" wrapText="1" indent="1"/>
    </xf>
    <xf numFmtId="0" fontId="34" fillId="0" borderId="1" xfId="0" applyFont="1" applyBorder="1" applyAlignment="1">
      <alignment horizontal="center" vertical="center" wrapText="1"/>
    </xf>
    <xf numFmtId="0" fontId="0" fillId="0" borderId="1" xfId="0" applyBorder="1" applyAlignment="1">
      <alignment vertical="center" wrapText="1"/>
    </xf>
    <xf numFmtId="0" fontId="34" fillId="13" borderId="1" xfId="0" applyFont="1" applyFill="1" applyBorder="1" applyAlignment="1">
      <alignment horizontal="center" vertical="center" wrapText="1"/>
    </xf>
    <xf numFmtId="0" fontId="0" fillId="13" borderId="1" xfId="0" applyFill="1" applyBorder="1" applyAlignment="1">
      <alignment vertical="center" wrapText="1"/>
    </xf>
    <xf numFmtId="0" fontId="38" fillId="0" borderId="8" xfId="0" applyFont="1" applyBorder="1" applyAlignment="1">
      <alignment vertical="center" wrapText="1"/>
    </xf>
    <xf numFmtId="0" fontId="38" fillId="0" borderId="1" xfId="0" applyFont="1" applyBorder="1" applyAlignment="1">
      <alignment horizontal="center" vertical="center" wrapText="1"/>
    </xf>
    <xf numFmtId="0" fontId="24" fillId="11" borderId="1" xfId="0" applyFont="1" applyFill="1" applyBorder="1" applyAlignment="1">
      <alignment horizontal="left" vertical="center" wrapText="1"/>
    </xf>
    <xf numFmtId="0" fontId="30" fillId="0" borderId="61" xfId="0" applyFont="1" applyBorder="1"/>
    <xf numFmtId="0" fontId="34" fillId="0" borderId="51" xfId="0" applyFont="1" applyBorder="1" applyAlignment="1">
      <alignment horizontal="center" vertical="center" wrapText="1"/>
    </xf>
    <xf numFmtId="0" fontId="30" fillId="0" borderId="1" xfId="0" applyFont="1" applyBorder="1" applyAlignment="1">
      <alignment vertical="center" wrapText="1"/>
    </xf>
    <xf numFmtId="0" fontId="33" fillId="13" borderId="51" xfId="0" applyFont="1" applyFill="1" applyBorder="1" applyAlignment="1">
      <alignment vertical="top" wrapText="1"/>
    </xf>
    <xf numFmtId="0" fontId="30" fillId="0" borderId="1" xfId="0" applyFont="1" applyBorder="1" applyAlignment="1">
      <alignment vertical="top" wrapText="1"/>
    </xf>
    <xf numFmtId="0" fontId="0" fillId="0" borderId="51" xfId="0" applyBorder="1" applyAlignment="1">
      <alignment vertical="top" wrapText="1"/>
    </xf>
    <xf numFmtId="0" fontId="34" fillId="0" borderId="51" xfId="0" applyFont="1" applyBorder="1" applyAlignment="1">
      <alignment vertical="top" wrapText="1"/>
    </xf>
    <xf numFmtId="0" fontId="0" fillId="0" borderId="53" xfId="0" applyBorder="1" applyAlignment="1">
      <alignment vertical="top" wrapText="1"/>
    </xf>
    <xf numFmtId="0" fontId="33" fillId="13" borderId="46" xfId="0" applyFont="1" applyFill="1" applyBorder="1" applyAlignment="1">
      <alignment vertical="top" wrapText="1"/>
    </xf>
    <xf numFmtId="0" fontId="33" fillId="13" borderId="51" xfId="0" applyFont="1" applyFill="1" applyBorder="1" applyAlignment="1">
      <alignment horizontal="left" vertical="top" wrapText="1"/>
    </xf>
    <xf numFmtId="0" fontId="0" fillId="0" borderId="51" xfId="0" applyBorder="1" applyAlignment="1">
      <alignment horizontal="left" vertical="top" wrapText="1"/>
    </xf>
    <xf numFmtId="0" fontId="34" fillId="0" borderId="51" xfId="0" applyFont="1" applyBorder="1" applyAlignment="1">
      <alignment horizontal="left" vertical="top" wrapText="1"/>
    </xf>
    <xf numFmtId="0" fontId="30" fillId="0" borderId="1" xfId="0" applyFont="1" applyBorder="1" applyAlignment="1">
      <alignment horizontal="left" vertical="top" wrapText="1"/>
    </xf>
    <xf numFmtId="0" fontId="0" fillId="0" borderId="53" xfId="0" applyBorder="1" applyAlignment="1">
      <alignment horizontal="left" vertical="top" wrapText="1"/>
    </xf>
    <xf numFmtId="0" fontId="0" fillId="0" borderId="46" xfId="0" applyBorder="1" applyAlignment="1">
      <alignment horizontal="center" vertical="center" wrapText="1"/>
    </xf>
    <xf numFmtId="0" fontId="34" fillId="13" borderId="51" xfId="0" applyFont="1" applyFill="1" applyBorder="1" applyAlignment="1">
      <alignment horizontal="center" vertical="center" wrapText="1"/>
    </xf>
    <xf numFmtId="0" fontId="0" fillId="13" borderId="46" xfId="0" applyFill="1" applyBorder="1" applyAlignment="1">
      <alignment horizontal="center" vertical="center" wrapText="1"/>
    </xf>
    <xf numFmtId="0" fontId="4" fillId="0" borderId="0" xfId="0" applyFont="1" applyFill="1" applyBorder="1" applyAlignment="1">
      <alignment horizontal="left" vertical="top" wrapText="1"/>
    </xf>
    <xf numFmtId="0" fontId="20" fillId="0" borderId="0" xfId="0" applyFont="1" applyFill="1" applyBorder="1" applyAlignment="1">
      <alignment wrapText="1"/>
    </xf>
    <xf numFmtId="0" fontId="7" fillId="0" borderId="0" xfId="0" applyFont="1" applyFill="1" applyBorder="1" applyAlignment="1">
      <alignment wrapText="1"/>
    </xf>
    <xf numFmtId="0" fontId="8" fillId="0" borderId="0" xfId="0" applyFont="1" applyFill="1" applyBorder="1" applyAlignment="1">
      <alignment horizontal="justify" vertical="top" wrapText="1"/>
    </xf>
    <xf numFmtId="0" fontId="0" fillId="0" borderId="0" xfId="0" applyFont="1" applyFill="1" applyBorder="1" applyAlignment="1">
      <alignment horizontal="justify" vertical="top" wrapText="1"/>
    </xf>
    <xf numFmtId="0" fontId="41"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49" fontId="30" fillId="0" borderId="1" xfId="0" applyNumberFormat="1" applyFont="1" applyBorder="1" applyAlignment="1">
      <alignment vertical="center" wrapText="1"/>
    </xf>
    <xf numFmtId="49" fontId="30" fillId="0" borderId="1" xfId="0" applyNumberFormat="1" applyFont="1" applyBorder="1" applyAlignment="1">
      <alignment wrapText="1"/>
    </xf>
    <xf numFmtId="0" fontId="30" fillId="7" borderId="22" xfId="211" applyFont="1" applyFill="1" applyBorder="1" applyAlignment="1">
      <alignment horizontal="center"/>
    </xf>
    <xf numFmtId="0" fontId="30" fillId="7" borderId="5" xfId="211" applyFont="1" applyFill="1" applyBorder="1" applyAlignment="1">
      <alignment horizontal="center"/>
    </xf>
    <xf numFmtId="0" fontId="46" fillId="7" borderId="9" xfId="211" applyFont="1" applyFill="1" applyBorder="1" applyAlignment="1">
      <alignment vertical="center" wrapText="1"/>
    </xf>
    <xf numFmtId="0" fontId="46" fillId="7" borderId="10" xfId="211" applyFont="1" applyFill="1" applyBorder="1" applyAlignment="1">
      <alignment vertical="center" wrapText="1"/>
    </xf>
    <xf numFmtId="0" fontId="30" fillId="0" borderId="0" xfId="211" applyFont="1"/>
    <xf numFmtId="0" fontId="30" fillId="7" borderId="2" xfId="211" applyFont="1" applyFill="1" applyBorder="1" applyAlignment="1">
      <alignment horizontal="center"/>
    </xf>
    <xf numFmtId="0" fontId="30" fillId="7" borderId="3" xfId="211" applyFont="1" applyFill="1" applyBorder="1" applyAlignment="1">
      <alignment horizontal="center"/>
    </xf>
    <xf numFmtId="0" fontId="42" fillId="7" borderId="8" xfId="211" applyFont="1" applyFill="1" applyBorder="1" applyAlignment="1">
      <alignment vertical="center" wrapText="1"/>
    </xf>
    <xf numFmtId="0" fontId="42" fillId="7" borderId="9" xfId="211" applyFont="1" applyFill="1" applyBorder="1" applyAlignment="1">
      <alignment vertical="center" wrapText="1"/>
    </xf>
    <xf numFmtId="0" fontId="42" fillId="7" borderId="10" xfId="211" applyFont="1" applyFill="1" applyBorder="1" applyAlignment="1">
      <alignment vertical="center" wrapText="1"/>
    </xf>
    <xf numFmtId="0" fontId="30" fillId="7" borderId="23" xfId="211" applyFont="1" applyFill="1" applyBorder="1" applyAlignment="1">
      <alignment horizontal="center"/>
    </xf>
    <xf numFmtId="0" fontId="30" fillId="7" borderId="25" xfId="211" applyFont="1" applyFill="1" applyBorder="1" applyAlignment="1">
      <alignment horizontal="center"/>
    </xf>
    <xf numFmtId="0" fontId="43" fillId="7" borderId="8" xfId="211" applyFont="1" applyFill="1" applyBorder="1" applyAlignment="1">
      <alignment horizontal="center" vertical="center" wrapText="1"/>
    </xf>
    <xf numFmtId="0" fontId="43" fillId="7" borderId="9" xfId="211" applyFont="1" applyFill="1" applyBorder="1" applyAlignment="1">
      <alignment horizontal="center" vertical="center" wrapText="1"/>
    </xf>
    <xf numFmtId="0" fontId="43" fillId="7" borderId="10" xfId="211" applyFont="1" applyFill="1" applyBorder="1" applyAlignment="1">
      <alignment horizontal="center" vertical="center" wrapText="1"/>
    </xf>
    <xf numFmtId="0" fontId="43" fillId="7" borderId="9" xfId="211" applyFont="1" applyFill="1" applyBorder="1" applyAlignment="1">
      <alignment vertical="center" wrapText="1"/>
    </xf>
    <xf numFmtId="0" fontId="43" fillId="7" borderId="10" xfId="211" applyFont="1" applyFill="1" applyBorder="1" applyAlignment="1">
      <alignment vertical="center" wrapText="1"/>
    </xf>
    <xf numFmtId="49" fontId="43" fillId="7" borderId="62" xfId="211" applyNumberFormat="1" applyFont="1" applyFill="1" applyBorder="1" applyAlignment="1">
      <alignment horizontal="center" vertical="center" wrapText="1"/>
    </xf>
    <xf numFmtId="49" fontId="44" fillId="7" borderId="1" xfId="211" applyNumberFormat="1" applyFont="1" applyFill="1" applyBorder="1" applyAlignment="1">
      <alignment horizontal="center" vertical="center" wrapText="1"/>
    </xf>
    <xf numFmtId="49" fontId="43" fillId="7" borderId="63" xfId="211" applyNumberFormat="1" applyFont="1" applyFill="1" applyBorder="1" applyAlignment="1">
      <alignment vertical="center" wrapText="1"/>
    </xf>
    <xf numFmtId="49" fontId="43" fillId="7" borderId="63" xfId="211" applyNumberFormat="1" applyFont="1" applyFill="1" applyBorder="1" applyAlignment="1">
      <alignment horizontal="center" vertical="center" wrapText="1"/>
    </xf>
    <xf numFmtId="49" fontId="43" fillId="0" borderId="1" xfId="211" applyNumberFormat="1" applyFont="1" applyBorder="1" applyAlignment="1">
      <alignment wrapText="1"/>
    </xf>
    <xf numFmtId="49" fontId="43" fillId="0" borderId="1" xfId="211" applyNumberFormat="1" applyFont="1" applyBorder="1" applyAlignment="1">
      <alignment horizontal="center" vertical="center" wrapText="1"/>
    </xf>
    <xf numFmtId="49" fontId="43" fillId="12" borderId="1" xfId="211" applyNumberFormat="1" applyFont="1" applyFill="1" applyBorder="1" applyAlignment="1">
      <alignment horizontal="center" vertical="center" wrapText="1"/>
    </xf>
    <xf numFmtId="49" fontId="43" fillId="0" borderId="1" xfId="211" applyNumberFormat="1" applyFont="1" applyBorder="1" applyAlignment="1">
      <alignment vertical="center" wrapText="1"/>
    </xf>
    <xf numFmtId="49" fontId="30" fillId="0" borderId="1" xfId="211" applyNumberFormat="1" applyFont="1" applyBorder="1" applyAlignment="1">
      <alignment wrapText="1"/>
    </xf>
    <xf numFmtId="49" fontId="30" fillId="0" borderId="1" xfId="211" applyNumberFormat="1" applyFont="1" applyBorder="1" applyAlignment="1">
      <alignment vertical="center" wrapText="1"/>
    </xf>
    <xf numFmtId="0" fontId="30" fillId="0" borderId="61" xfId="211" applyFont="1" applyBorder="1"/>
    <xf numFmtId="0" fontId="33" fillId="13" borderId="51" xfId="211" applyFont="1" applyFill="1" applyBorder="1" applyAlignment="1">
      <alignment horizontal="left" vertical="center" wrapText="1" indent="4"/>
    </xf>
    <xf numFmtId="0" fontId="30" fillId="0" borderId="52" xfId="211" applyFont="1" applyBorder="1"/>
    <xf numFmtId="0" fontId="33" fillId="13" borderId="51" xfId="211" applyFont="1" applyFill="1" applyBorder="1" applyAlignment="1">
      <alignment vertical="center" wrapText="1"/>
    </xf>
    <xf numFmtId="0" fontId="33" fillId="13" borderId="51" xfId="211" applyFont="1" applyFill="1" applyBorder="1" applyAlignment="1">
      <alignment horizontal="left" vertical="center" wrapText="1" indent="6"/>
    </xf>
    <xf numFmtId="0" fontId="33" fillId="13" borderId="51" xfId="211" applyFont="1" applyFill="1" applyBorder="1" applyAlignment="1">
      <alignment horizontal="center" vertical="center" wrapText="1"/>
    </xf>
    <xf numFmtId="0" fontId="33" fillId="13" borderId="46" xfId="211" applyFont="1" applyFill="1" applyBorder="1" applyAlignment="1">
      <alignment horizontal="left" vertical="center" wrapText="1" indent="1"/>
    </xf>
    <xf numFmtId="0" fontId="1" fillId="0" borderId="53" xfId="211" applyBorder="1" applyAlignment="1">
      <alignment vertical="center" wrapText="1"/>
    </xf>
    <xf numFmtId="0" fontId="1" fillId="0" borderId="51" xfId="211" applyBorder="1" applyAlignment="1">
      <alignment vertical="center" wrapText="1"/>
    </xf>
    <xf numFmtId="0" fontId="34" fillId="0" borderId="51" xfId="211" applyFont="1" applyBorder="1" applyAlignment="1">
      <alignment vertical="center" wrapText="1"/>
    </xf>
    <xf numFmtId="0" fontId="34" fillId="0" borderId="51" xfId="211" applyFont="1" applyBorder="1" applyAlignment="1">
      <alignment horizontal="center" vertical="center" wrapText="1"/>
    </xf>
    <xf numFmtId="0" fontId="1" fillId="0" borderId="46" xfId="211" applyBorder="1" applyAlignment="1">
      <alignment vertical="center" wrapText="1"/>
    </xf>
    <xf numFmtId="0" fontId="34" fillId="13" borderId="51" xfId="211" applyFont="1" applyFill="1" applyBorder="1" applyAlignment="1">
      <alignment horizontal="right" vertical="center" wrapText="1"/>
    </xf>
    <xf numFmtId="0" fontId="1" fillId="13" borderId="46" xfId="211" applyFill="1" applyBorder="1" applyAlignment="1">
      <alignment vertical="center" wrapText="1"/>
    </xf>
    <xf numFmtId="0" fontId="30" fillId="0" borderId="54" xfId="211" applyFont="1" applyBorder="1"/>
    <xf numFmtId="0" fontId="35" fillId="13" borderId="55" xfId="211" applyFont="1" applyFill="1" applyBorder="1" applyAlignment="1">
      <alignment horizontal="center" vertical="center" wrapText="1"/>
    </xf>
    <xf numFmtId="0" fontId="35" fillId="13" borderId="50" xfId="211" applyFont="1" applyFill="1" applyBorder="1" applyAlignment="1">
      <alignment horizontal="center" vertical="center" wrapText="1"/>
    </xf>
    <xf numFmtId="0" fontId="36" fillId="0" borderId="53" xfId="211" applyFont="1" applyBorder="1" applyAlignment="1">
      <alignment horizontal="center" vertical="center" wrapText="1"/>
    </xf>
    <xf numFmtId="0" fontId="36" fillId="0" borderId="51" xfId="211" applyFont="1" applyBorder="1" applyAlignment="1">
      <alignment horizontal="center" vertical="center" wrapText="1"/>
    </xf>
    <xf numFmtId="0" fontId="1" fillId="0" borderId="0" xfId="211"/>
    <xf numFmtId="0" fontId="38" fillId="0" borderId="1" xfId="211" applyFont="1" applyBorder="1" applyAlignment="1">
      <alignment horizontal="center" vertical="center" wrapText="1"/>
    </xf>
    <xf numFmtId="0" fontId="38" fillId="0" borderId="1" xfId="211" applyFont="1" applyBorder="1" applyAlignment="1">
      <alignment vertical="center" wrapText="1"/>
    </xf>
    <xf numFmtId="0" fontId="32" fillId="0" borderId="8" xfId="211" applyFont="1" applyBorder="1" applyAlignment="1">
      <alignment vertical="center" wrapText="1"/>
    </xf>
    <xf numFmtId="0" fontId="46" fillId="7" borderId="8" xfId="211" applyFont="1" applyFill="1" applyBorder="1" applyAlignment="1">
      <alignment horizontal="center" wrapText="1"/>
    </xf>
    <xf numFmtId="49" fontId="30" fillId="0" borderId="1" xfId="0" applyNumberFormat="1" applyFont="1" applyBorder="1" applyAlignment="1">
      <alignment horizontal="center" vertical="center" wrapText="1"/>
    </xf>
    <xf numFmtId="0" fontId="47" fillId="0" borderId="0" xfId="0" applyFont="1" applyFill="1" applyAlignment="1">
      <alignment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30" fillId="0" borderId="1" xfId="0" applyFont="1" applyFill="1" applyBorder="1" applyAlignment="1">
      <alignment vertical="center" wrapText="1"/>
    </xf>
    <xf numFmtId="0" fontId="30" fillId="0" borderId="1" xfId="0" applyFont="1" applyBorder="1" applyAlignment="1">
      <alignment wrapText="1"/>
    </xf>
    <xf numFmtId="0" fontId="5" fillId="12" borderId="1" xfId="0" applyFont="1" applyFill="1" applyBorder="1" applyAlignment="1">
      <alignment horizontal="left" vertical="center" wrapText="1"/>
    </xf>
    <xf numFmtId="0" fontId="5" fillId="0" borderId="8" xfId="0" applyFont="1" applyBorder="1" applyAlignment="1">
      <alignment vertical="center" wrapText="1"/>
    </xf>
    <xf numFmtId="0" fontId="30" fillId="0" borderId="62" xfId="0" applyFont="1" applyBorder="1" applyAlignment="1">
      <alignment vertical="center" wrapText="1"/>
    </xf>
    <xf numFmtId="0" fontId="6" fillId="0" borderId="0" xfId="0" applyFont="1" applyFill="1" applyBorder="1" applyAlignment="1">
      <alignment wrapText="1"/>
    </xf>
    <xf numFmtId="0" fontId="5" fillId="0" borderId="0" xfId="0" applyFont="1" applyFill="1" applyBorder="1" applyAlignment="1">
      <alignment horizontal="center" vertical="center" wrapText="1"/>
    </xf>
    <xf numFmtId="0" fontId="5" fillId="0" borderId="0" xfId="0" applyFont="1" applyFill="1" applyBorder="1" applyAlignment="1">
      <alignment wrapText="1"/>
    </xf>
    <xf numFmtId="0" fontId="5" fillId="0" borderId="0" xfId="0" applyFont="1" applyFill="1" applyAlignment="1">
      <alignment wrapText="1"/>
    </xf>
    <xf numFmtId="0" fontId="6" fillId="0" borderId="1" xfId="0" applyFont="1" applyFill="1" applyBorder="1" applyAlignment="1">
      <alignment vertical="center" wrapText="1"/>
    </xf>
    <xf numFmtId="0" fontId="6" fillId="0" borderId="8" xfId="0" applyFont="1" applyFill="1" applyBorder="1" applyAlignment="1">
      <alignment horizontal="center" vertical="center" wrapText="1"/>
    </xf>
    <xf numFmtId="0" fontId="5" fillId="0" borderId="0" xfId="0" applyFont="1" applyFill="1" applyBorder="1" applyAlignment="1">
      <alignment horizontal="justify" vertical="top" wrapText="1"/>
    </xf>
    <xf numFmtId="0" fontId="5" fillId="0" borderId="1" xfId="0" applyFont="1" applyFill="1" applyBorder="1" applyAlignment="1" applyProtection="1">
      <alignment horizontal="left" vertical="top" wrapText="1"/>
      <protection hidden="1"/>
    </xf>
    <xf numFmtId="0" fontId="5" fillId="0" borderId="62" xfId="0" applyFont="1" applyFill="1" applyBorder="1" applyAlignment="1">
      <alignment horizontal="left" vertical="center" wrapText="1"/>
    </xf>
    <xf numFmtId="0" fontId="5" fillId="0" borderId="62"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top" wrapText="1"/>
      <protection hidden="1"/>
    </xf>
    <xf numFmtId="0" fontId="5" fillId="0" borderId="62" xfId="0" applyFont="1" applyFill="1" applyBorder="1" applyAlignment="1" applyProtection="1">
      <alignment horizontal="left" vertical="top" wrapText="1"/>
      <protection locked="0"/>
    </xf>
    <xf numFmtId="0" fontId="5" fillId="0" borderId="62" xfId="0" applyFont="1" applyFill="1" applyBorder="1" applyAlignment="1">
      <alignment horizontal="left" vertical="top" wrapText="1"/>
    </xf>
    <xf numFmtId="0" fontId="5" fillId="0" borderId="62" xfId="0" applyNumberFormat="1" applyFont="1" applyFill="1" applyBorder="1" applyAlignment="1">
      <alignment horizontal="left" vertical="top" wrapText="1"/>
    </xf>
    <xf numFmtId="0" fontId="5" fillId="0" borderId="62" xfId="0" applyFont="1" applyFill="1" applyBorder="1" applyAlignment="1" applyProtection="1">
      <alignment horizontal="center" vertical="center" wrapText="1"/>
      <protection locked="0"/>
    </xf>
    <xf numFmtId="9" fontId="5" fillId="0" borderId="62" xfId="0" applyNumberFormat="1" applyFont="1" applyFill="1" applyBorder="1" applyAlignment="1" applyProtection="1">
      <alignment horizontal="center" vertical="top" wrapText="1"/>
      <protection locked="0"/>
    </xf>
    <xf numFmtId="164" fontId="5" fillId="0" borderId="62" xfId="0" applyNumberFormat="1" applyFont="1" applyFill="1" applyBorder="1" applyAlignment="1" applyProtection="1">
      <alignment horizontal="left" vertical="top" wrapText="1"/>
      <protection locked="0"/>
    </xf>
    <xf numFmtId="0" fontId="47" fillId="0" borderId="0" xfId="0" applyFont="1" applyFill="1" applyBorder="1" applyAlignment="1">
      <alignment horizontal="left" vertical="top" wrapText="1"/>
    </xf>
    <xf numFmtId="0" fontId="5" fillId="0" borderId="8" xfId="0" applyFont="1" applyFill="1" applyBorder="1" applyAlignment="1" applyProtection="1">
      <alignment horizontal="left" vertical="top" wrapText="1"/>
      <protection hidden="1"/>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top" wrapText="1"/>
      <protection locked="0"/>
    </xf>
    <xf numFmtId="0" fontId="5" fillId="0" borderId="1" xfId="0" applyFont="1" applyFill="1" applyBorder="1" applyAlignment="1">
      <alignment horizontal="left" vertical="top" wrapText="1"/>
    </xf>
    <xf numFmtId="0" fontId="5" fillId="0" borderId="1" xfId="0" applyNumberFormat="1" applyFont="1" applyFill="1" applyBorder="1" applyAlignment="1">
      <alignment horizontal="left" vertical="top" wrapText="1"/>
    </xf>
    <xf numFmtId="0" fontId="5" fillId="0" borderId="1" xfId="0" applyFont="1" applyFill="1" applyBorder="1" applyAlignment="1" applyProtection="1">
      <alignment horizontal="center" vertical="center" wrapText="1"/>
      <protection locked="0"/>
    </xf>
    <xf numFmtId="9" fontId="5" fillId="0" borderId="1" xfId="0" applyNumberFormat="1" applyFont="1" applyFill="1" applyBorder="1" applyAlignment="1" applyProtection="1">
      <alignment horizontal="center" vertical="top" wrapText="1"/>
      <protection locked="0"/>
    </xf>
    <xf numFmtId="164" fontId="5" fillId="0" borderId="1" xfId="0" applyNumberFormat="1" applyFont="1" applyFill="1" applyBorder="1" applyAlignment="1" applyProtection="1">
      <alignment horizontal="left" vertical="top" wrapText="1"/>
      <protection locked="0"/>
    </xf>
    <xf numFmtId="0" fontId="5" fillId="0" borderId="1" xfId="0" applyFont="1" applyBorder="1" applyAlignment="1">
      <alignment horizontal="left" vertical="top" wrapText="1"/>
    </xf>
    <xf numFmtId="0" fontId="5" fillId="12" borderId="1" xfId="0" applyNumberFormat="1" applyFont="1" applyFill="1" applyBorder="1" applyAlignment="1">
      <alignment horizontal="left" vertical="top" wrapText="1"/>
    </xf>
    <xf numFmtId="0" fontId="5" fillId="0" borderId="1" xfId="0" applyFont="1" applyFill="1" applyBorder="1" applyAlignment="1">
      <alignment horizontal="center" vertical="center" wrapText="1"/>
    </xf>
    <xf numFmtId="0" fontId="5" fillId="12" borderId="1" xfId="0" applyFont="1" applyFill="1" applyBorder="1" applyAlignment="1" applyProtection="1">
      <alignment horizontal="left" vertical="top" wrapText="1"/>
      <protection locked="0"/>
    </xf>
    <xf numFmtId="0" fontId="5" fillId="0" borderId="1" xfId="0" applyNumberFormat="1" applyFont="1" applyFill="1" applyBorder="1" applyAlignment="1">
      <alignment horizontal="left" vertical="center" wrapText="1"/>
    </xf>
    <xf numFmtId="0" fontId="5" fillId="12" borderId="1" xfId="0" applyFont="1" applyFill="1" applyBorder="1" applyAlignment="1">
      <alignment horizontal="left" vertical="top" wrapText="1"/>
    </xf>
    <xf numFmtId="0" fontId="5" fillId="0" borderId="1" xfId="0" applyFont="1" applyBorder="1" applyAlignment="1">
      <alignment wrapText="1"/>
    </xf>
    <xf numFmtId="0" fontId="30" fillId="12" borderId="1" xfId="0" applyFont="1" applyFill="1" applyBorder="1" applyAlignment="1">
      <alignment vertical="top" wrapText="1"/>
    </xf>
    <xf numFmtId="0" fontId="5" fillId="0" borderId="1" xfId="0" applyFont="1" applyBorder="1" applyAlignment="1">
      <alignment horizontal="justify" vertical="center" wrapText="1"/>
    </xf>
    <xf numFmtId="0" fontId="5" fillId="0" borderId="1" xfId="0" applyFont="1" applyFill="1" applyBorder="1" applyAlignment="1" applyProtection="1">
      <alignment horizontal="center" vertical="center" wrapText="1"/>
      <protection hidden="1"/>
    </xf>
    <xf numFmtId="0" fontId="9" fillId="0" borderId="8" xfId="0" applyFont="1" applyBorder="1" applyAlignment="1">
      <alignment horizontal="center" vertical="center" wrapText="1"/>
    </xf>
    <xf numFmtId="0" fontId="5" fillId="0" borderId="1" xfId="0" applyFont="1" applyFill="1" applyBorder="1" applyAlignment="1" applyProtection="1">
      <alignment horizontal="left" vertical="center" wrapText="1"/>
      <protection hidden="1"/>
    </xf>
    <xf numFmtId="0" fontId="30" fillId="0" borderId="8" xfId="0" applyFont="1" applyBorder="1" applyAlignment="1">
      <alignment horizontal="center" vertical="center" wrapText="1"/>
    </xf>
    <xf numFmtId="0" fontId="5" fillId="0" borderId="1" xfId="0" applyFont="1" applyFill="1" applyBorder="1" applyAlignment="1" applyProtection="1">
      <alignment horizontal="center" vertical="top" wrapText="1"/>
      <protection locked="0"/>
    </xf>
    <xf numFmtId="0" fontId="5" fillId="0" borderId="1" xfId="0" applyFont="1" applyFill="1" applyBorder="1" applyAlignment="1">
      <alignment vertical="center" wrapText="1"/>
    </xf>
    <xf numFmtId="0" fontId="30" fillId="12" borderId="1" xfId="0" applyFont="1" applyFill="1" applyBorder="1" applyAlignment="1">
      <alignment horizontal="center" vertical="center" wrapText="1"/>
    </xf>
    <xf numFmtId="0" fontId="30" fillId="0" borderId="1" xfId="0" applyFont="1" applyBorder="1" applyAlignment="1">
      <alignment horizontal="center" vertical="center" wrapText="1"/>
    </xf>
    <xf numFmtId="9" fontId="5" fillId="0" borderId="1" xfId="0" applyNumberFormat="1" applyFont="1" applyFill="1" applyBorder="1" applyAlignment="1">
      <alignment horizontal="center" vertical="center" wrapText="1"/>
    </xf>
    <xf numFmtId="9" fontId="48" fillId="0" borderId="1" xfId="0" applyNumberFormat="1"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0" borderId="1" xfId="0" applyFont="1" applyBorder="1" applyAlignment="1">
      <alignment horizontal="center" vertical="top" wrapText="1"/>
    </xf>
    <xf numFmtId="0" fontId="49" fillId="4" borderId="1" xfId="0" applyNumberFormat="1" applyFont="1" applyFill="1" applyBorder="1" applyAlignment="1">
      <alignment horizontal="left" vertical="top" wrapText="1"/>
    </xf>
    <xf numFmtId="0" fontId="30" fillId="2" borderId="1" xfId="0" applyFont="1" applyFill="1" applyBorder="1" applyAlignment="1">
      <alignment horizontal="center" vertical="center" wrapText="1"/>
    </xf>
    <xf numFmtId="0" fontId="5" fillId="0" borderId="0" xfId="0" applyFont="1" applyFill="1" applyBorder="1" applyAlignment="1">
      <alignment horizontal="left" vertical="top" wrapText="1"/>
    </xf>
    <xf numFmtId="0" fontId="5" fillId="0" borderId="1" xfId="0" applyFont="1" applyFill="1" applyBorder="1" applyAlignment="1">
      <alignment vertical="top" wrapText="1"/>
    </xf>
    <xf numFmtId="14" fontId="5" fillId="0" borderId="1" xfId="0" applyNumberFormat="1" applyFont="1" applyFill="1" applyBorder="1" applyAlignment="1">
      <alignment horizontal="left" vertical="top" wrapText="1"/>
    </xf>
    <xf numFmtId="164" fontId="5" fillId="0" borderId="1" xfId="0" applyNumberFormat="1" applyFont="1" applyFill="1" applyBorder="1" applyAlignment="1" applyProtection="1">
      <alignment horizontal="center" vertical="center" wrapText="1"/>
      <protection locked="0"/>
    </xf>
    <xf numFmtId="9" fontId="5" fillId="0" borderId="1" xfId="1" applyFont="1" applyFill="1" applyBorder="1" applyAlignment="1" applyProtection="1">
      <alignment horizontal="center" vertical="top" wrapText="1"/>
      <protection locked="0"/>
    </xf>
    <xf numFmtId="0" fontId="5" fillId="12" borderId="1" xfId="0" applyFont="1" applyFill="1" applyBorder="1" applyAlignment="1" applyProtection="1">
      <alignment horizontal="left" vertical="top" wrapText="1"/>
      <protection hidden="1"/>
    </xf>
    <xf numFmtId="0" fontId="5" fillId="12" borderId="8" xfId="0" applyFont="1" applyFill="1" applyBorder="1" applyAlignment="1" applyProtection="1">
      <alignment horizontal="left" vertical="top" wrapText="1"/>
      <protection hidden="1"/>
    </xf>
    <xf numFmtId="0" fontId="5" fillId="0" borderId="1" xfId="0" applyFont="1" applyFill="1" applyBorder="1" applyAlignment="1" applyProtection="1">
      <alignment vertical="top" wrapText="1"/>
      <protection hidden="1"/>
    </xf>
    <xf numFmtId="0" fontId="5" fillId="0" borderId="8" xfId="0" applyFont="1" applyFill="1" applyBorder="1" applyAlignment="1" applyProtection="1">
      <alignment vertical="top" wrapText="1"/>
      <protection hidden="1"/>
    </xf>
    <xf numFmtId="0" fontId="5" fillId="0" borderId="62" xfId="0" applyFont="1" applyFill="1" applyBorder="1" applyAlignment="1">
      <alignment horizontal="center" vertical="center" wrapText="1"/>
    </xf>
    <xf numFmtId="0" fontId="5" fillId="0" borderId="22" xfId="0" applyFont="1" applyBorder="1" applyAlignment="1">
      <alignment vertical="center" wrapText="1"/>
    </xf>
    <xf numFmtId="0" fontId="30" fillId="0" borderId="62" xfId="0" applyFont="1" applyBorder="1" applyAlignment="1">
      <alignment wrapText="1"/>
    </xf>
    <xf numFmtId="0" fontId="30" fillId="0" borderId="22" xfId="0" applyFont="1" applyBorder="1" applyAlignment="1">
      <alignment horizontal="center" vertical="center" wrapText="1"/>
    </xf>
    <xf numFmtId="0" fontId="5" fillId="0" borderId="1" xfId="0" applyFont="1" applyBorder="1" applyAlignment="1">
      <alignment vertical="center" wrapText="1"/>
    </xf>
    <xf numFmtId="0" fontId="6" fillId="0" borderId="18" xfId="0" applyFont="1" applyFill="1" applyBorder="1" applyAlignment="1">
      <alignment wrapText="1"/>
    </xf>
    <xf numFmtId="0" fontId="5" fillId="0" borderId="0" xfId="0" applyFont="1" applyFill="1" applyAlignment="1">
      <alignment horizontal="center" vertical="center" wrapText="1"/>
    </xf>
    <xf numFmtId="0" fontId="5" fillId="0" borderId="0" xfId="0" applyFont="1" applyFill="1" applyAlignment="1">
      <alignment horizontal="center" vertical="top" wrapText="1"/>
    </xf>
    <xf numFmtId="0" fontId="5" fillId="3" borderId="35"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9" fontId="5" fillId="0" borderId="41" xfId="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35" xfId="0" applyFont="1" applyBorder="1" applyAlignment="1">
      <alignment horizontal="center" vertical="center" wrapText="1"/>
    </xf>
    <xf numFmtId="0" fontId="5" fillId="4" borderId="35"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5" borderId="35"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9" fontId="5" fillId="0" borderId="42" xfId="1" applyFont="1" applyFill="1" applyBorder="1" applyAlignment="1">
      <alignment horizontal="center" vertical="center" wrapText="1"/>
    </xf>
    <xf numFmtId="0" fontId="6" fillId="0" borderId="6" xfId="0"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6" fillId="0" borderId="0" xfId="0" applyFont="1" applyFill="1" applyBorder="1" applyAlignment="1">
      <alignment horizontal="right" textRotation="255" wrapText="1"/>
    </xf>
    <xf numFmtId="0" fontId="6" fillId="0" borderId="0" xfId="0" applyFont="1" applyBorder="1" applyAlignment="1">
      <alignment horizontal="center" vertical="center" wrapText="1"/>
    </xf>
    <xf numFmtId="9" fontId="5" fillId="0" borderId="1" xfId="0" applyNumberFormat="1" applyFont="1" applyFill="1" applyBorder="1" applyAlignment="1" applyProtection="1">
      <alignment horizontal="center" vertical="center" wrapText="1"/>
      <protection locked="0"/>
    </xf>
    <xf numFmtId="164" fontId="5" fillId="0" borderId="1" xfId="0" applyNumberFormat="1" applyFont="1" applyFill="1" applyBorder="1" applyAlignment="1" applyProtection="1">
      <alignment horizontal="center" vertical="top" wrapText="1"/>
      <protection locked="0"/>
    </xf>
    <xf numFmtId="9" fontId="5" fillId="0" borderId="0" xfId="1"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5" fillId="12" borderId="1" xfId="0" applyFont="1" applyFill="1" applyBorder="1" applyAlignment="1">
      <alignment vertical="top" wrapText="1"/>
    </xf>
    <xf numFmtId="0" fontId="5" fillId="0" borderId="1" xfId="0" applyNumberFormat="1" applyFont="1" applyFill="1" applyBorder="1" applyAlignment="1">
      <alignment horizontal="left" wrapText="1"/>
    </xf>
    <xf numFmtId="0" fontId="3" fillId="7" borderId="29" xfId="0" applyFont="1" applyFill="1" applyBorder="1" applyAlignment="1">
      <alignment horizontal="center" vertical="center"/>
    </xf>
    <xf numFmtId="0" fontId="3" fillId="7" borderId="30" xfId="0" applyFont="1" applyFill="1" applyBorder="1" applyAlignment="1">
      <alignment horizontal="center" vertical="center"/>
    </xf>
    <xf numFmtId="0" fontId="3" fillId="7" borderId="21" xfId="0" applyFont="1" applyFill="1"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5" fillId="0" borderId="13" xfId="0" applyFont="1" applyBorder="1" applyAlignment="1">
      <alignment horizontal="center" vertical="top" wrapText="1"/>
    </xf>
    <xf numFmtId="0" fontId="5" fillId="0" borderId="14" xfId="0" applyFont="1" applyBorder="1" applyAlignment="1">
      <alignment horizontal="center" vertical="top" wrapText="1"/>
    </xf>
    <xf numFmtId="0" fontId="17" fillId="0" borderId="13" xfId="0" applyFont="1" applyBorder="1" applyAlignment="1">
      <alignment vertical="center" wrapText="1"/>
    </xf>
    <xf numFmtId="0" fontId="17" fillId="0" borderId="14" xfId="0" applyFont="1" applyBorder="1" applyAlignment="1">
      <alignment vertical="center" wrapText="1"/>
    </xf>
    <xf numFmtId="0" fontId="2" fillId="0" borderId="15"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5" fillId="0" borderId="1" xfId="0" applyFont="1" applyBorder="1" applyAlignment="1">
      <alignment horizontal="center" vertical="top" wrapText="1"/>
    </xf>
    <xf numFmtId="0" fontId="5" fillId="0" borderId="41" xfId="0" applyFont="1" applyBorder="1" applyAlignment="1">
      <alignment horizontal="center" vertical="top" wrapText="1"/>
    </xf>
    <xf numFmtId="0" fontId="5" fillId="0" borderId="7" xfId="0" applyFont="1" applyBorder="1" applyAlignment="1">
      <alignment horizontal="center" vertical="top" wrapText="1"/>
    </xf>
    <xf numFmtId="0" fontId="5" fillId="0" borderId="42" xfId="0" applyFont="1" applyBorder="1" applyAlignment="1">
      <alignment horizontal="center" vertical="top" wrapText="1"/>
    </xf>
    <xf numFmtId="0" fontId="6" fillId="7" borderId="39" xfId="0" applyFont="1" applyFill="1" applyBorder="1" applyAlignment="1">
      <alignment horizontal="center" vertical="center" wrapText="1"/>
    </xf>
    <xf numFmtId="0" fontId="6" fillId="7" borderId="40" xfId="0" applyFont="1" applyFill="1" applyBorder="1" applyAlignment="1">
      <alignment horizontal="center" vertical="center" wrapText="1"/>
    </xf>
    <xf numFmtId="0" fontId="0" fillId="0" borderId="0" xfId="0" applyBorder="1" applyAlignment="1">
      <alignment horizont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31" xfId="0" applyBorder="1" applyAlignment="1">
      <alignment horizontal="center" vertical="center" wrapText="1"/>
    </xf>
    <xf numFmtId="0" fontId="0" fillId="0" borderId="1" xfId="0" applyBorder="1" applyAlignment="1">
      <alignment horizontal="center" wrapText="1"/>
    </xf>
    <xf numFmtId="0" fontId="0" fillId="0" borderId="1" xfId="0" applyBorder="1" applyAlignment="1">
      <alignment horizontal="center"/>
    </xf>
    <xf numFmtId="0" fontId="0" fillId="0" borderId="41" xfId="0" applyBorder="1" applyAlignment="1">
      <alignment horizontal="center"/>
    </xf>
    <xf numFmtId="0" fontId="0" fillId="0" borderId="7" xfId="0" applyBorder="1" applyAlignment="1">
      <alignment horizontal="center"/>
    </xf>
    <xf numFmtId="0" fontId="0" fillId="0" borderId="42" xfId="0" applyBorder="1" applyAlignment="1">
      <alignment horizontal="center"/>
    </xf>
    <xf numFmtId="0" fontId="2" fillId="0" borderId="8" xfId="0" applyFont="1" applyBorder="1" applyAlignment="1">
      <alignment horizontal="center" vertical="center" wrapText="1"/>
    </xf>
    <xf numFmtId="0" fontId="6" fillId="6" borderId="35"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2" xfId="0" applyFont="1" applyBorder="1" applyAlignment="1">
      <alignment horizontal="center" vertical="center" wrapText="1"/>
    </xf>
    <xf numFmtId="0" fontId="0" fillId="0" borderId="9" xfId="0" applyBorder="1" applyAlignment="1">
      <alignment horizontal="center"/>
    </xf>
    <xf numFmtId="0" fontId="0" fillId="0" borderId="4" xfId="0" applyBorder="1" applyAlignment="1">
      <alignment horizontal="center"/>
    </xf>
    <xf numFmtId="0" fontId="2" fillId="0" borderId="0" xfId="0" applyFont="1" applyAlignment="1">
      <alignment horizontal="left" vertical="center"/>
    </xf>
    <xf numFmtId="0" fontId="0" fillId="0" borderId="0" xfId="0" applyAlignment="1">
      <alignment horizontal="left" vertical="center"/>
    </xf>
    <xf numFmtId="0" fontId="0" fillId="0" borderId="24" xfId="0" applyBorder="1" applyAlignment="1">
      <alignment horizontal="center"/>
    </xf>
    <xf numFmtId="0" fontId="6" fillId="0" borderId="39" xfId="0" applyFont="1" applyBorder="1" applyAlignment="1">
      <alignment horizontal="center"/>
    </xf>
    <xf numFmtId="0" fontId="6" fillId="0" borderId="40" xfId="0" applyFont="1" applyBorder="1" applyAlignment="1">
      <alignment horizont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31" xfId="0" applyBorder="1" applyAlignment="1">
      <alignment horizontal="center" vertical="center"/>
    </xf>
    <xf numFmtId="0" fontId="0" fillId="0" borderId="36" xfId="0" applyBorder="1" applyAlignment="1">
      <alignment horizontal="center"/>
    </xf>
    <xf numFmtId="0" fontId="0" fillId="0" borderId="35" xfId="0" applyBorder="1" applyAlignment="1">
      <alignment horizontal="center"/>
    </xf>
    <xf numFmtId="0" fontId="0" fillId="0" borderId="6" xfId="0" applyBorder="1" applyAlignment="1">
      <alignment horizontal="center"/>
    </xf>
    <xf numFmtId="0" fontId="3" fillId="0" borderId="3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3" fillId="0" borderId="1" xfId="0" applyFont="1" applyBorder="1" applyAlignment="1">
      <alignment horizontal="left" vertical="center"/>
    </xf>
    <xf numFmtId="0" fontId="3" fillId="0" borderId="41" xfId="0" applyFont="1" applyBorder="1" applyAlignment="1">
      <alignment horizontal="left" vertical="center"/>
    </xf>
    <xf numFmtId="0" fontId="3" fillId="0" borderId="32" xfId="0" applyFont="1" applyBorder="1" applyAlignment="1">
      <alignment horizontal="left" vertical="center" wrapText="1"/>
    </xf>
    <xf numFmtId="0" fontId="3" fillId="0" borderId="34" xfId="0" applyFont="1" applyBorder="1" applyAlignment="1">
      <alignment horizontal="left" vertical="center" wrapText="1"/>
    </xf>
    <xf numFmtId="0" fontId="6" fillId="0" borderId="0" xfId="0" applyFont="1" applyFill="1" applyAlignment="1">
      <alignment horizontal="center" wrapText="1"/>
    </xf>
    <xf numFmtId="0" fontId="5" fillId="0" borderId="0" xfId="0" applyFont="1" applyFill="1" applyAlignment="1">
      <alignment horizontal="center" wrapText="1"/>
    </xf>
    <xf numFmtId="0" fontId="6" fillId="9" borderId="28" xfId="0" applyFont="1" applyFill="1" applyBorder="1" applyAlignment="1">
      <alignment horizontal="center" vertical="center" wrapText="1"/>
    </xf>
    <xf numFmtId="0" fontId="6" fillId="9" borderId="26" xfId="0" applyFont="1" applyFill="1" applyBorder="1" applyAlignment="1">
      <alignment horizontal="center" vertical="center" wrapText="1"/>
    </xf>
    <xf numFmtId="0" fontId="6" fillId="9" borderId="27"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1" xfId="0" applyFont="1" applyBorder="1" applyAlignment="1">
      <alignment horizontal="center" vertical="center" wrapText="1"/>
    </xf>
    <xf numFmtId="0" fontId="6" fillId="0" borderId="0" xfId="0" applyFont="1" applyBorder="1" applyAlignment="1">
      <alignment horizontal="center" vertical="center" wrapText="1"/>
    </xf>
    <xf numFmtId="0" fontId="5" fillId="0" borderId="0" xfId="0" applyFont="1" applyBorder="1" applyAlignment="1">
      <alignment horizontal="center" vertical="top" wrapText="1"/>
    </xf>
    <xf numFmtId="0" fontId="5" fillId="0" borderId="3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43" xfId="0" applyFont="1" applyFill="1" applyBorder="1" applyAlignment="1">
      <alignment horizontal="center" vertical="center" wrapText="1"/>
    </xf>
    <xf numFmtId="2" fontId="5" fillId="0" borderId="22" xfId="0" applyNumberFormat="1" applyFont="1" applyFill="1" applyBorder="1" applyAlignment="1">
      <alignment horizontal="center" vertical="center"/>
    </xf>
    <xf numFmtId="2" fontId="5" fillId="0" borderId="4" xfId="0" applyNumberFormat="1" applyFont="1" applyFill="1" applyBorder="1" applyAlignment="1">
      <alignment horizontal="center" vertical="center"/>
    </xf>
    <xf numFmtId="2" fontId="5" fillId="0" borderId="5" xfId="0" applyNumberFormat="1" applyFont="1" applyFill="1" applyBorder="1" applyAlignment="1">
      <alignment horizontal="center" vertical="center"/>
    </xf>
    <xf numFmtId="2" fontId="5" fillId="0" borderId="2" xfId="0" applyNumberFormat="1" applyFont="1" applyFill="1" applyBorder="1" applyAlignment="1">
      <alignment horizontal="center" vertical="center"/>
    </xf>
    <xf numFmtId="2" fontId="5" fillId="0" borderId="0" xfId="0" applyNumberFormat="1" applyFont="1" applyFill="1" applyBorder="1" applyAlignment="1">
      <alignment horizontal="center" vertical="center"/>
    </xf>
    <xf numFmtId="2" fontId="5" fillId="0" borderId="3" xfId="0" applyNumberFormat="1" applyFont="1" applyFill="1" applyBorder="1" applyAlignment="1">
      <alignment horizontal="center" vertical="center"/>
    </xf>
    <xf numFmtId="2" fontId="5" fillId="0" borderId="23" xfId="0" applyNumberFormat="1" applyFont="1" applyFill="1" applyBorder="1" applyAlignment="1">
      <alignment horizontal="center" vertical="center"/>
    </xf>
    <xf numFmtId="2" fontId="5" fillId="0" borderId="24" xfId="0" applyNumberFormat="1" applyFont="1" applyFill="1" applyBorder="1" applyAlignment="1">
      <alignment horizontal="center" vertical="center"/>
    </xf>
    <xf numFmtId="2" fontId="5" fillId="0" borderId="25" xfId="0" applyNumberFormat="1" applyFont="1" applyFill="1" applyBorder="1" applyAlignment="1">
      <alignment horizontal="center" vertical="center"/>
    </xf>
    <xf numFmtId="0" fontId="5" fillId="0" borderId="8" xfId="0" applyFont="1" applyFill="1" applyBorder="1" applyAlignment="1">
      <alignment horizontal="center" wrapText="1"/>
    </xf>
    <xf numFmtId="0" fontId="5" fillId="0" borderId="9" xfId="0" applyFont="1" applyFill="1" applyBorder="1" applyAlignment="1">
      <alignment horizontal="center" wrapText="1"/>
    </xf>
    <xf numFmtId="0" fontId="5" fillId="0" borderId="10" xfId="0" applyFont="1" applyFill="1" applyBorder="1" applyAlignment="1">
      <alignment horizontal="center" wrapText="1"/>
    </xf>
    <xf numFmtId="2" fontId="3" fillId="0" borderId="22" xfId="0" applyNumberFormat="1" applyFont="1" applyFill="1" applyBorder="1" applyAlignment="1">
      <alignment horizontal="left" vertical="center"/>
    </xf>
    <xf numFmtId="2" fontId="3" fillId="0" borderId="5" xfId="0" applyNumberFormat="1" applyFont="1" applyFill="1" applyBorder="1" applyAlignment="1">
      <alignment horizontal="left" vertical="center"/>
    </xf>
    <xf numFmtId="2" fontId="3" fillId="0" borderId="23" xfId="0" applyNumberFormat="1" applyFont="1" applyFill="1" applyBorder="1" applyAlignment="1">
      <alignment horizontal="left" vertical="center"/>
    </xf>
    <xf numFmtId="2" fontId="3" fillId="0" borderId="25" xfId="0" applyNumberFormat="1" applyFont="1" applyFill="1" applyBorder="1" applyAlignment="1">
      <alignment horizontal="left" vertical="center"/>
    </xf>
    <xf numFmtId="2" fontId="3" fillId="0" borderId="22" xfId="0" applyNumberFormat="1" applyFont="1" applyFill="1" applyBorder="1" applyAlignment="1">
      <alignment horizontal="left" vertical="center" wrapText="1"/>
    </xf>
    <xf numFmtId="2" fontId="3" fillId="0" borderId="5" xfId="0" applyNumberFormat="1" applyFont="1" applyFill="1" applyBorder="1" applyAlignment="1">
      <alignment horizontal="left" vertical="center" wrapText="1"/>
    </xf>
    <xf numFmtId="2" fontId="3" fillId="0" borderId="23" xfId="0" applyNumberFormat="1" applyFont="1" applyFill="1" applyBorder="1" applyAlignment="1">
      <alignment horizontal="left" vertical="center" wrapText="1"/>
    </xf>
    <xf numFmtId="2" fontId="3" fillId="0" borderId="25" xfId="0" applyNumberFormat="1" applyFont="1" applyFill="1" applyBorder="1" applyAlignment="1">
      <alignment horizontal="left" vertical="center" wrapText="1"/>
    </xf>
    <xf numFmtId="2" fontId="6" fillId="0" borderId="22" xfId="0" applyNumberFormat="1" applyFont="1" applyFill="1" applyBorder="1" applyAlignment="1">
      <alignment horizontal="center" vertical="center"/>
    </xf>
    <xf numFmtId="2" fontId="6" fillId="0" borderId="4" xfId="0" applyNumberFormat="1" applyFont="1" applyFill="1" applyBorder="1" applyAlignment="1">
      <alignment horizontal="center" vertical="center"/>
    </xf>
    <xf numFmtId="2" fontId="6" fillId="0" borderId="5" xfId="0" applyNumberFormat="1" applyFont="1" applyFill="1" applyBorder="1" applyAlignment="1">
      <alignment horizontal="center" vertical="center"/>
    </xf>
    <xf numFmtId="2" fontId="6" fillId="0" borderId="2" xfId="0" applyNumberFormat="1" applyFont="1" applyFill="1" applyBorder="1" applyAlignment="1">
      <alignment horizontal="center" vertical="center"/>
    </xf>
    <xf numFmtId="2" fontId="6" fillId="0" borderId="0" xfId="0" applyNumberFormat="1" applyFont="1" applyFill="1" applyBorder="1" applyAlignment="1">
      <alignment horizontal="center" vertical="center"/>
    </xf>
    <xf numFmtId="2" fontId="6" fillId="0" borderId="3" xfId="0" applyNumberFormat="1" applyFont="1" applyFill="1" applyBorder="1" applyAlignment="1">
      <alignment horizontal="center" vertical="center"/>
    </xf>
    <xf numFmtId="2" fontId="6" fillId="0" borderId="23" xfId="0" applyNumberFormat="1" applyFont="1" applyFill="1" applyBorder="1" applyAlignment="1">
      <alignment horizontal="center" vertical="center"/>
    </xf>
    <xf numFmtId="2" fontId="6" fillId="0" borderId="24" xfId="0" applyNumberFormat="1" applyFont="1" applyFill="1" applyBorder="1" applyAlignment="1">
      <alignment horizontal="center" vertical="center"/>
    </xf>
    <xf numFmtId="2" fontId="6" fillId="0" borderId="25" xfId="0" applyNumberFormat="1" applyFont="1" applyFill="1" applyBorder="1" applyAlignment="1">
      <alignment horizontal="center" vertical="center"/>
    </xf>
    <xf numFmtId="0" fontId="24" fillId="11" borderId="1" xfId="0" applyFont="1" applyFill="1" applyBorder="1" applyAlignment="1">
      <alignment horizontal="left" vertical="center" wrapText="1"/>
    </xf>
    <xf numFmtId="0" fontId="24" fillId="11" borderId="8" xfId="0" applyFont="1" applyFill="1" applyBorder="1" applyAlignment="1">
      <alignment horizontal="left" vertical="center" wrapText="1"/>
    </xf>
    <xf numFmtId="0" fontId="6" fillId="10" borderId="1"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right" textRotation="255" wrapText="1"/>
    </xf>
    <xf numFmtId="0" fontId="6" fillId="0" borderId="8" xfId="0" applyFont="1" applyFill="1" applyBorder="1" applyAlignment="1">
      <alignment horizontal="center"/>
    </xf>
    <xf numFmtId="0" fontId="6" fillId="0" borderId="9" xfId="0" applyFont="1" applyFill="1" applyBorder="1" applyAlignment="1">
      <alignment horizontal="center"/>
    </xf>
    <xf numFmtId="0" fontId="6" fillId="0" borderId="10" xfId="0" applyFont="1" applyFill="1" applyBorder="1" applyAlignment="1">
      <alignment horizontal="center"/>
    </xf>
    <xf numFmtId="0" fontId="6" fillId="7" borderId="8" xfId="0" applyFont="1" applyFill="1" applyBorder="1" applyAlignment="1">
      <alignment horizontal="center"/>
    </xf>
    <xf numFmtId="0" fontId="6" fillId="7" borderId="9" xfId="0" applyFont="1" applyFill="1" applyBorder="1" applyAlignment="1">
      <alignment horizontal="center"/>
    </xf>
    <xf numFmtId="0" fontId="6" fillId="7" borderId="10" xfId="0" applyFont="1" applyFill="1" applyBorder="1" applyAlignment="1">
      <alignment horizontal="center"/>
    </xf>
    <xf numFmtId="0" fontId="6" fillId="8" borderId="8" xfId="0" applyFont="1" applyFill="1" applyBorder="1" applyAlignment="1">
      <alignment horizontal="center"/>
    </xf>
    <xf numFmtId="0" fontId="6" fillId="8" borderId="9" xfId="0" applyFont="1" applyFill="1" applyBorder="1" applyAlignment="1">
      <alignment horizontal="center"/>
    </xf>
    <xf numFmtId="0" fontId="6" fillId="8" borderId="10" xfId="0" applyFont="1" applyFill="1" applyBorder="1" applyAlignment="1">
      <alignment horizontal="center"/>
    </xf>
    <xf numFmtId="0" fontId="2" fillId="0" borderId="1" xfId="0" applyFont="1" applyBorder="1" applyAlignment="1">
      <alignment horizontal="center"/>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31" xfId="0" applyFont="1" applyBorder="1" applyAlignment="1">
      <alignment horizontal="center" vertical="center" wrapText="1"/>
    </xf>
    <xf numFmtId="0" fontId="3" fillId="0" borderId="16"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25" fillId="0" borderId="15"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21" xfId="0" applyFont="1" applyBorder="1" applyAlignment="1">
      <alignment horizontal="center" vertical="center" wrapText="1"/>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26" fillId="0" borderId="17"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1"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11" xfId="0" applyFont="1" applyBorder="1" applyAlignment="1">
      <alignment horizontal="center" vertical="center" wrapText="1"/>
    </xf>
    <xf numFmtId="0" fontId="37" fillId="14" borderId="8" xfId="0" applyFont="1" applyFill="1" applyBorder="1" applyAlignment="1">
      <alignment horizontal="center" vertical="center" wrapText="1"/>
    </xf>
    <xf numFmtId="0" fontId="37" fillId="14" borderId="9" xfId="0" applyFont="1" applyFill="1" applyBorder="1" applyAlignment="1">
      <alignment horizontal="center" vertical="center" wrapText="1"/>
    </xf>
    <xf numFmtId="0" fontId="37" fillId="14" borderId="10" xfId="0" applyFont="1" applyFill="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1" xfId="0" applyFont="1" applyBorder="1" applyAlignment="1">
      <alignment horizontal="center" vertical="center" wrapText="1"/>
    </xf>
    <xf numFmtId="0" fontId="39" fillId="13" borderId="58" xfId="0" applyFont="1" applyFill="1" applyBorder="1" applyAlignment="1">
      <alignment horizontal="center" vertical="center" wrapText="1"/>
    </xf>
    <xf numFmtId="0" fontId="33" fillId="13" borderId="46" xfId="0" applyFont="1" applyFill="1" applyBorder="1" applyAlignment="1">
      <alignment horizontal="center" vertical="center" wrapText="1"/>
    </xf>
    <xf numFmtId="0" fontId="33" fillId="13" borderId="59" xfId="0" applyFont="1" applyFill="1" applyBorder="1" applyAlignment="1">
      <alignment horizontal="center" vertical="center" wrapText="1"/>
    </xf>
    <xf numFmtId="0" fontId="33" fillId="13" borderId="49" xfId="0" applyFont="1" applyFill="1" applyBorder="1" applyAlignment="1">
      <alignment horizontal="left" vertical="center" wrapText="1" indent="1"/>
    </xf>
    <xf numFmtId="0" fontId="33" fillId="13" borderId="53" xfId="0" applyFont="1" applyFill="1" applyBorder="1" applyAlignment="1">
      <alignment horizontal="left" vertical="center" wrapText="1" indent="1"/>
    </xf>
    <xf numFmtId="0" fontId="33" fillId="13" borderId="47" xfId="0" applyFont="1" applyFill="1" applyBorder="1" applyAlignment="1">
      <alignment horizontal="left" vertical="center" wrapText="1" indent="4"/>
    </xf>
    <xf numFmtId="0" fontId="33" fillId="13" borderId="48" xfId="0" applyFont="1" applyFill="1" applyBorder="1" applyAlignment="1">
      <alignment horizontal="left" vertical="center" wrapText="1" indent="4"/>
    </xf>
    <xf numFmtId="0" fontId="33" fillId="13" borderId="50" xfId="0" applyFont="1" applyFill="1" applyBorder="1" applyAlignment="1">
      <alignment horizontal="left" vertical="center" wrapText="1" indent="4"/>
    </xf>
    <xf numFmtId="0" fontId="33" fillId="13" borderId="47" xfId="0" applyFont="1" applyFill="1" applyBorder="1" applyAlignment="1">
      <alignment horizontal="left" vertical="center" wrapText="1" indent="1"/>
    </xf>
    <xf numFmtId="0" fontId="33" fillId="13" borderId="57" xfId="0" applyFont="1" applyFill="1" applyBorder="1" applyAlignment="1">
      <alignment horizontal="left" vertical="center" wrapText="1" indent="1"/>
    </xf>
    <xf numFmtId="0" fontId="27" fillId="0" borderId="19" xfId="0" applyFont="1" applyBorder="1" applyAlignment="1">
      <alignment horizontal="center" vertical="center" wrapText="1"/>
    </xf>
    <xf numFmtId="0" fontId="27" fillId="0" borderId="45" xfId="0" applyFont="1" applyBorder="1" applyAlignment="1">
      <alignment horizontal="center" vertical="center" wrapText="1"/>
    </xf>
    <xf numFmtId="0" fontId="27" fillId="0" borderId="12"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34"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22" xfId="0" applyFont="1" applyBorder="1" applyAlignment="1">
      <alignment horizontal="center"/>
    </xf>
    <xf numFmtId="0" fontId="2" fillId="0" borderId="5"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3" xfId="0" applyFont="1" applyBorder="1" applyAlignment="1">
      <alignment horizontal="center"/>
    </xf>
    <xf numFmtId="0" fontId="2" fillId="0" borderId="25" xfId="0" applyFont="1" applyBorder="1" applyAlignment="1">
      <alignment horizontal="center"/>
    </xf>
    <xf numFmtId="0" fontId="3" fillId="0" borderId="2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0" fillId="14" borderId="1" xfId="0" applyFont="1" applyFill="1" applyBorder="1" applyAlignment="1">
      <alignment horizontal="center" vertical="center" wrapText="1"/>
    </xf>
    <xf numFmtId="0" fontId="40" fillId="0" borderId="1" xfId="0" applyFont="1" applyBorder="1" applyAlignment="1">
      <alignment horizontal="center" wrapText="1"/>
    </xf>
    <xf numFmtId="0" fontId="40" fillId="0" borderId="1" xfId="0" applyFont="1" applyBorder="1" applyAlignment="1">
      <alignment horizontal="center" vertical="center" wrapText="1"/>
    </xf>
    <xf numFmtId="0" fontId="37" fillId="14" borderId="1" xfId="0" applyFont="1" applyFill="1" applyBorder="1" applyAlignment="1">
      <alignment horizontal="center" vertical="center" wrapText="1"/>
    </xf>
    <xf numFmtId="0" fontId="33" fillId="13" borderId="47" xfId="0" applyFont="1" applyFill="1" applyBorder="1" applyAlignment="1">
      <alignment horizontal="center" vertical="center" wrapText="1"/>
    </xf>
    <xf numFmtId="0" fontId="33" fillId="13" borderId="48" xfId="0" applyFont="1" applyFill="1" applyBorder="1" applyAlignment="1">
      <alignment horizontal="center" vertical="center" wrapText="1"/>
    </xf>
    <xf numFmtId="0" fontId="33" fillId="13" borderId="50" xfId="0" applyFont="1" applyFill="1" applyBorder="1" applyAlignment="1">
      <alignment horizontal="center" vertical="center" wrapText="1"/>
    </xf>
    <xf numFmtId="0" fontId="33" fillId="13" borderId="60" xfId="0" applyFont="1" applyFill="1" applyBorder="1" applyAlignment="1">
      <alignment horizontal="center" vertical="center" wrapText="1"/>
    </xf>
    <xf numFmtId="0" fontId="33" fillId="13" borderId="1" xfId="0" applyFont="1" applyFill="1" applyBorder="1" applyAlignment="1">
      <alignment horizontal="left" vertical="center" wrapText="1" indent="1"/>
    </xf>
    <xf numFmtId="0" fontId="38" fillId="0" borderId="1" xfId="0" applyFont="1" applyBorder="1" applyAlignment="1">
      <alignment horizontal="center" wrapText="1"/>
    </xf>
    <xf numFmtId="0" fontId="0" fillId="0" borderId="1" xfId="0" applyBorder="1" applyAlignment="1">
      <alignment horizontal="center" vertical="center" wrapText="1"/>
    </xf>
    <xf numFmtId="0" fontId="2" fillId="0" borderId="8" xfId="0" applyFont="1"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33" fillId="13" borderId="57" xfId="0" applyFont="1" applyFill="1" applyBorder="1" applyAlignment="1">
      <alignment horizontal="center" vertical="center" wrapText="1"/>
    </xf>
    <xf numFmtId="0" fontId="33" fillId="13" borderId="49" xfId="0" applyFont="1" applyFill="1" applyBorder="1" applyAlignment="1">
      <alignment vertical="top" wrapText="1"/>
    </xf>
    <xf numFmtId="0" fontId="33" fillId="13" borderId="53" xfId="0" applyFont="1" applyFill="1" applyBorder="1" applyAlignment="1">
      <alignment vertical="top" wrapText="1"/>
    </xf>
    <xf numFmtId="0" fontId="33" fillId="13" borderId="47" xfId="0" applyFont="1" applyFill="1" applyBorder="1" applyAlignment="1">
      <alignment vertical="top" wrapText="1"/>
    </xf>
    <xf numFmtId="0" fontId="33" fillId="13" borderId="48" xfId="0" applyFont="1" applyFill="1" applyBorder="1" applyAlignment="1">
      <alignment vertical="top" wrapText="1"/>
    </xf>
    <xf numFmtId="0" fontId="33" fillId="13" borderId="50" xfId="0" applyFont="1" applyFill="1" applyBorder="1" applyAlignment="1">
      <alignment vertical="top" wrapText="1"/>
    </xf>
    <xf numFmtId="0" fontId="33" fillId="13" borderId="57" xfId="0" applyFont="1" applyFill="1" applyBorder="1" applyAlignment="1">
      <alignment vertical="top" wrapText="1"/>
    </xf>
    <xf numFmtId="0" fontId="0" fillId="0" borderId="10" xfId="0" applyBorder="1" applyAlignment="1">
      <alignment horizontal="center" vertical="center" wrapText="1"/>
    </xf>
    <xf numFmtId="0" fontId="2" fillId="0" borderId="1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38" fillId="0" borderId="1" xfId="211" applyFont="1" applyBorder="1" applyAlignment="1">
      <alignment horizontal="center" vertical="center" wrapText="1"/>
    </xf>
    <xf numFmtId="0" fontId="1" fillId="0" borderId="8" xfId="211" applyBorder="1" applyAlignment="1">
      <alignment horizontal="center" vertical="center" wrapText="1"/>
    </xf>
    <xf numFmtId="0" fontId="1" fillId="0" borderId="9" xfId="211" applyBorder="1" applyAlignment="1">
      <alignment horizontal="center" vertical="center" wrapText="1"/>
    </xf>
    <xf numFmtId="0" fontId="1" fillId="0" borderId="10" xfId="211" applyBorder="1" applyAlignment="1">
      <alignment horizontal="center" vertical="center" wrapText="1"/>
    </xf>
    <xf numFmtId="0" fontId="37" fillId="14" borderId="1" xfId="211" applyFont="1" applyFill="1" applyBorder="1" applyAlignment="1">
      <alignment horizontal="center" vertical="center" wrapText="1"/>
    </xf>
    <xf numFmtId="0" fontId="38" fillId="0" borderId="1" xfId="211" applyFont="1" applyBorder="1" applyAlignment="1">
      <alignment horizontal="center" wrapText="1"/>
    </xf>
    <xf numFmtId="0" fontId="33" fillId="13" borderId="47" xfId="211" applyFont="1" applyFill="1" applyBorder="1" applyAlignment="1">
      <alignment horizontal="center" vertical="center" wrapText="1"/>
    </xf>
    <xf numFmtId="0" fontId="33" fillId="13" borderId="48" xfId="211" applyFont="1" applyFill="1" applyBorder="1" applyAlignment="1">
      <alignment horizontal="center" vertical="center" wrapText="1"/>
    </xf>
    <xf numFmtId="0" fontId="33" fillId="13" borderId="49" xfId="211" applyFont="1" applyFill="1" applyBorder="1" applyAlignment="1">
      <alignment horizontal="left" vertical="center" wrapText="1" indent="1"/>
    </xf>
    <xf numFmtId="0" fontId="33" fillId="13" borderId="53" xfId="211" applyFont="1" applyFill="1" applyBorder="1" applyAlignment="1">
      <alignment horizontal="left" vertical="center" wrapText="1" indent="1"/>
    </xf>
    <xf numFmtId="0" fontId="33" fillId="13" borderId="47" xfId="211" applyFont="1" applyFill="1" applyBorder="1" applyAlignment="1">
      <alignment horizontal="left" vertical="center" wrapText="1" indent="4"/>
    </xf>
    <xf numFmtId="0" fontId="33" fillId="13" borderId="48" xfId="211" applyFont="1" applyFill="1" applyBorder="1" applyAlignment="1">
      <alignment horizontal="left" vertical="center" wrapText="1" indent="4"/>
    </xf>
    <xf numFmtId="0" fontId="33" fillId="13" borderId="50" xfId="211" applyFont="1" applyFill="1" applyBorder="1" applyAlignment="1">
      <alignment horizontal="left" vertical="center" wrapText="1" indent="4"/>
    </xf>
    <xf numFmtId="0" fontId="33" fillId="13" borderId="47" xfId="211" applyFont="1" applyFill="1" applyBorder="1" applyAlignment="1">
      <alignment horizontal="left" vertical="center" wrapText="1" indent="1"/>
    </xf>
    <xf numFmtId="0" fontId="33" fillId="13" borderId="48" xfId="211" applyFont="1" applyFill="1" applyBorder="1" applyAlignment="1">
      <alignment horizontal="left" vertical="center" wrapText="1" indent="1"/>
    </xf>
    <xf numFmtId="0" fontId="33" fillId="13" borderId="50" xfId="211" applyFont="1" applyFill="1" applyBorder="1" applyAlignment="1">
      <alignment horizontal="center" vertical="center" wrapText="1"/>
    </xf>
    <xf numFmtId="0" fontId="1" fillId="0" borderId="1" xfId="211" applyBorder="1" applyAlignment="1">
      <alignment horizontal="center"/>
    </xf>
    <xf numFmtId="49" fontId="43" fillId="7" borderId="1" xfId="211" applyNumberFormat="1" applyFont="1" applyFill="1" applyBorder="1" applyAlignment="1">
      <alignment horizontal="center" vertical="center" wrapText="1"/>
    </xf>
    <xf numFmtId="49" fontId="43" fillId="7" borderId="8" xfId="211" applyNumberFormat="1" applyFont="1" applyFill="1" applyBorder="1" applyAlignment="1">
      <alignment horizontal="center" vertical="center" wrapText="1"/>
    </xf>
    <xf numFmtId="49" fontId="43" fillId="7" borderId="9" xfId="211" applyNumberFormat="1" applyFont="1" applyFill="1" applyBorder="1" applyAlignment="1">
      <alignment horizontal="center" vertical="center" wrapText="1"/>
    </xf>
    <xf numFmtId="49" fontId="43" fillId="7" borderId="10" xfId="211" applyNumberFormat="1" applyFont="1" applyFill="1" applyBorder="1" applyAlignment="1">
      <alignment horizontal="center" vertical="center" wrapText="1"/>
    </xf>
    <xf numFmtId="0" fontId="30" fillId="0" borderId="46" xfId="211" applyFont="1" applyBorder="1" applyAlignment="1">
      <alignment horizontal="center"/>
    </xf>
    <xf numFmtId="49" fontId="43" fillId="7" borderId="62" xfId="211" applyNumberFormat="1" applyFont="1" applyFill="1" applyBorder="1" applyAlignment="1">
      <alignment horizontal="center" vertical="center"/>
    </xf>
    <xf numFmtId="49" fontId="43" fillId="7" borderId="63" xfId="211" applyNumberFormat="1" applyFont="1" applyFill="1" applyBorder="1" applyAlignment="1">
      <alignment horizontal="center" vertical="center"/>
    </xf>
  </cellXfs>
  <cellStyles count="212">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Normal" xfId="0" builtinId="0"/>
    <cellStyle name="Normal 2" xfId="2"/>
    <cellStyle name="Normal 3" xfId="211"/>
    <cellStyle name="Porcentaje" xfId="1" builtinId="5"/>
  </cellStyles>
  <dxfs count="94">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ndense val="0"/>
        <extend val="0"/>
        <color indexed="17"/>
      </font>
      <fill>
        <patternFill>
          <bgColor indexed="42"/>
        </patternFill>
      </fill>
    </dxf>
  </dxfs>
  <tableStyles count="0" defaultTableStyle="TableStyleMedium9" defaultPivotStyle="PivotStyleLight16"/>
  <colors>
    <mruColors>
      <color rgb="FF9DAFAF"/>
      <color rgb="FF996600"/>
      <color rgb="FF00FF00"/>
      <color rgb="FFC89800"/>
      <color rgb="FFCC6600"/>
      <color rgb="FF9AB2A2"/>
      <color rgb="FF9EAE9E"/>
      <color rgb="FFC1C7BD"/>
      <color rgb="FFAFB7AD"/>
      <color rgb="FFB07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xdr:colOff>
      <xdr:row>2</xdr:row>
      <xdr:rowOff>58618</xdr:rowOff>
    </xdr:to>
    <xdr:pic>
      <xdr:nvPicPr>
        <xdr:cNvPr id="3"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14501" cy="6047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91440</xdr:colOff>
      <xdr:row>1</xdr:row>
      <xdr:rowOff>30480</xdr:rowOff>
    </xdr:from>
    <xdr:to>
      <xdr:col>3</xdr:col>
      <xdr:colOff>1365725</xdr:colOff>
      <xdr:row>6</xdr:row>
      <xdr:rowOff>66972</xdr:rowOff>
    </xdr:to>
    <xdr:pic>
      <xdr:nvPicPr>
        <xdr:cNvPr id="3"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8080" y="30480"/>
          <a:ext cx="2407920" cy="849292"/>
        </a:xfrm>
        <a:prstGeom prst="rect">
          <a:avLst/>
        </a:prstGeom>
      </xdr:spPr>
    </xdr:pic>
    <xdr:clientData/>
  </xdr:twoCellAnchor>
  <xdr:oneCellAnchor>
    <xdr:from>
      <xdr:col>8</xdr:col>
      <xdr:colOff>411480</xdr:colOff>
      <xdr:row>44</xdr:row>
      <xdr:rowOff>1044</xdr:rowOff>
    </xdr:from>
    <xdr:ext cx="184731" cy="264560"/>
    <xdr:sp macro="" textlink="">
      <xdr:nvSpPr>
        <xdr:cNvPr id="4" name="3 CuadroTexto">
          <a:extLst>
            <a:ext uri="{FF2B5EF4-FFF2-40B4-BE49-F238E27FC236}">
              <a16:creationId xmlns="" xmlns:a16="http://schemas.microsoft.com/office/drawing/2014/main" id="{00000000-0008-0000-0300-000004000000}"/>
            </a:ext>
          </a:extLst>
        </xdr:cNvPr>
        <xdr:cNvSpPr txBox="1"/>
      </xdr:nvSpPr>
      <xdr:spPr>
        <a:xfrm>
          <a:off x="3992880" y="37919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44</xdr:row>
      <xdr:rowOff>1044</xdr:rowOff>
    </xdr:from>
    <xdr:ext cx="184731" cy="264560"/>
    <xdr:sp macro="" textlink="">
      <xdr:nvSpPr>
        <xdr:cNvPr id="5" name="1 CuadroTexto">
          <a:extLst>
            <a:ext uri="{FF2B5EF4-FFF2-40B4-BE49-F238E27FC236}">
              <a16:creationId xmlns="" xmlns:a16="http://schemas.microsoft.com/office/drawing/2014/main" id="{00000000-0008-0000-0300-000005000000}"/>
            </a:ext>
          </a:extLst>
        </xdr:cNvPr>
        <xdr:cNvSpPr txBox="1"/>
      </xdr:nvSpPr>
      <xdr:spPr>
        <a:xfrm>
          <a:off x="3992880" y="37919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43</xdr:row>
      <xdr:rowOff>1044</xdr:rowOff>
    </xdr:from>
    <xdr:ext cx="184731" cy="264560"/>
    <xdr:sp macro="" textlink="">
      <xdr:nvSpPr>
        <xdr:cNvPr id="6" name="5 CuadroTexto">
          <a:extLst>
            <a:ext uri="{FF2B5EF4-FFF2-40B4-BE49-F238E27FC236}">
              <a16:creationId xmlns="" xmlns:a16="http://schemas.microsoft.com/office/drawing/2014/main" id="{00000000-0008-0000-0300-00000A000000}"/>
            </a:ext>
          </a:extLst>
        </xdr:cNvPr>
        <xdr:cNvSpPr txBox="1"/>
      </xdr:nvSpPr>
      <xdr:spPr>
        <a:xfrm>
          <a:off x="399288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43</xdr:row>
      <xdr:rowOff>1044</xdr:rowOff>
    </xdr:from>
    <xdr:ext cx="184731" cy="264560"/>
    <xdr:sp macro="" textlink="">
      <xdr:nvSpPr>
        <xdr:cNvPr id="7" name="1 CuadroTexto">
          <a:extLst>
            <a:ext uri="{FF2B5EF4-FFF2-40B4-BE49-F238E27FC236}">
              <a16:creationId xmlns="" xmlns:a16="http://schemas.microsoft.com/office/drawing/2014/main" id="{00000000-0008-0000-0300-00000B000000}"/>
            </a:ext>
          </a:extLst>
        </xdr:cNvPr>
        <xdr:cNvSpPr txBox="1"/>
      </xdr:nvSpPr>
      <xdr:spPr>
        <a:xfrm>
          <a:off x="399288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89</xdr:row>
      <xdr:rowOff>1044</xdr:rowOff>
    </xdr:from>
    <xdr:ext cx="184731" cy="264560"/>
    <xdr:sp macro="" textlink="">
      <xdr:nvSpPr>
        <xdr:cNvPr id="32" name="31 CuadroTexto">
          <a:extLst>
            <a:ext uri="{FF2B5EF4-FFF2-40B4-BE49-F238E27FC236}">
              <a16:creationId xmlns="" xmlns:a16="http://schemas.microsoft.com/office/drawing/2014/main" id="{00000000-0008-0000-0A00-000004000000}"/>
            </a:ext>
          </a:extLst>
        </xdr:cNvPr>
        <xdr:cNvSpPr txBox="1"/>
      </xdr:nvSpPr>
      <xdr:spPr>
        <a:xfrm>
          <a:off x="55168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89</xdr:row>
      <xdr:rowOff>1044</xdr:rowOff>
    </xdr:from>
    <xdr:ext cx="184731" cy="264560"/>
    <xdr:sp macro="" textlink="">
      <xdr:nvSpPr>
        <xdr:cNvPr id="33" name="1 CuadroTexto">
          <a:extLst>
            <a:ext uri="{FF2B5EF4-FFF2-40B4-BE49-F238E27FC236}">
              <a16:creationId xmlns="" xmlns:a16="http://schemas.microsoft.com/office/drawing/2014/main" id="{00000000-0008-0000-0A00-000005000000}"/>
            </a:ext>
          </a:extLst>
        </xdr:cNvPr>
        <xdr:cNvSpPr txBox="1"/>
      </xdr:nvSpPr>
      <xdr:spPr>
        <a:xfrm>
          <a:off x="55168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88</xdr:row>
      <xdr:rowOff>1044</xdr:rowOff>
    </xdr:from>
    <xdr:ext cx="184731" cy="264560"/>
    <xdr:sp macro="" textlink="">
      <xdr:nvSpPr>
        <xdr:cNvPr id="34" name="33 CuadroTexto">
          <a:extLst>
            <a:ext uri="{FF2B5EF4-FFF2-40B4-BE49-F238E27FC236}">
              <a16:creationId xmlns="" xmlns:a16="http://schemas.microsoft.com/office/drawing/2014/main" id="{00000000-0008-0000-0A00-00000A000000}"/>
            </a:ext>
          </a:extLst>
        </xdr:cNvPr>
        <xdr:cNvSpPr txBox="1"/>
      </xdr:nvSpPr>
      <xdr:spPr>
        <a:xfrm>
          <a:off x="551688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88</xdr:row>
      <xdr:rowOff>1044</xdr:rowOff>
    </xdr:from>
    <xdr:ext cx="184731" cy="264560"/>
    <xdr:sp macro="" textlink="">
      <xdr:nvSpPr>
        <xdr:cNvPr id="35" name="1 CuadroTexto">
          <a:extLst>
            <a:ext uri="{FF2B5EF4-FFF2-40B4-BE49-F238E27FC236}">
              <a16:creationId xmlns="" xmlns:a16="http://schemas.microsoft.com/office/drawing/2014/main" id="{00000000-0008-0000-0A00-00000B000000}"/>
            </a:ext>
          </a:extLst>
        </xdr:cNvPr>
        <xdr:cNvSpPr txBox="1"/>
      </xdr:nvSpPr>
      <xdr:spPr>
        <a:xfrm>
          <a:off x="551688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90</xdr:row>
      <xdr:rowOff>0</xdr:rowOff>
    </xdr:from>
    <xdr:ext cx="184731" cy="264560"/>
    <xdr:sp macro="" textlink="">
      <xdr:nvSpPr>
        <xdr:cNvPr id="36" name="35 CuadroTexto">
          <a:extLst>
            <a:ext uri="{FF2B5EF4-FFF2-40B4-BE49-F238E27FC236}">
              <a16:creationId xmlns="" xmlns:a16="http://schemas.microsoft.com/office/drawing/2014/main" id="{00000000-0008-0000-0A00-00000E000000}"/>
            </a:ext>
          </a:extLst>
        </xdr:cNvPr>
        <xdr:cNvSpPr txBox="1"/>
      </xdr:nvSpPr>
      <xdr:spPr>
        <a:xfrm>
          <a:off x="5516880"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90</xdr:row>
      <xdr:rowOff>0</xdr:rowOff>
    </xdr:from>
    <xdr:ext cx="184731" cy="264560"/>
    <xdr:sp macro="" textlink="">
      <xdr:nvSpPr>
        <xdr:cNvPr id="37" name="1 CuadroTexto">
          <a:extLst>
            <a:ext uri="{FF2B5EF4-FFF2-40B4-BE49-F238E27FC236}">
              <a16:creationId xmlns="" xmlns:a16="http://schemas.microsoft.com/office/drawing/2014/main" id="{00000000-0008-0000-0A00-00000F000000}"/>
            </a:ext>
          </a:extLst>
        </xdr:cNvPr>
        <xdr:cNvSpPr txBox="1"/>
      </xdr:nvSpPr>
      <xdr:spPr>
        <a:xfrm>
          <a:off x="5516880"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90</xdr:row>
      <xdr:rowOff>0</xdr:rowOff>
    </xdr:from>
    <xdr:ext cx="184731" cy="264560"/>
    <xdr:sp macro="" textlink="">
      <xdr:nvSpPr>
        <xdr:cNvPr id="38" name="37 CuadroTexto">
          <a:extLst>
            <a:ext uri="{FF2B5EF4-FFF2-40B4-BE49-F238E27FC236}">
              <a16:creationId xmlns="" xmlns:a16="http://schemas.microsoft.com/office/drawing/2014/main" id="{00000000-0008-0000-0A00-000012000000}"/>
            </a:ext>
          </a:extLst>
        </xdr:cNvPr>
        <xdr:cNvSpPr txBox="1"/>
      </xdr:nvSpPr>
      <xdr:spPr>
        <a:xfrm>
          <a:off x="5516880"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90</xdr:row>
      <xdr:rowOff>0</xdr:rowOff>
    </xdr:from>
    <xdr:ext cx="184731" cy="264560"/>
    <xdr:sp macro="" textlink="">
      <xdr:nvSpPr>
        <xdr:cNvPr id="39" name="1 CuadroTexto">
          <a:extLst>
            <a:ext uri="{FF2B5EF4-FFF2-40B4-BE49-F238E27FC236}">
              <a16:creationId xmlns="" xmlns:a16="http://schemas.microsoft.com/office/drawing/2014/main" id="{00000000-0008-0000-0A00-000013000000}"/>
            </a:ext>
          </a:extLst>
        </xdr:cNvPr>
        <xdr:cNvSpPr txBox="1"/>
      </xdr:nvSpPr>
      <xdr:spPr>
        <a:xfrm>
          <a:off x="5516880"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90</xdr:row>
      <xdr:rowOff>0</xdr:rowOff>
    </xdr:from>
    <xdr:ext cx="184731" cy="264560"/>
    <xdr:sp macro="" textlink="">
      <xdr:nvSpPr>
        <xdr:cNvPr id="40" name="39 CuadroTexto">
          <a:extLst>
            <a:ext uri="{FF2B5EF4-FFF2-40B4-BE49-F238E27FC236}">
              <a16:creationId xmlns="" xmlns:a16="http://schemas.microsoft.com/office/drawing/2014/main" id="{00000000-0008-0000-0A00-000016000000}"/>
            </a:ext>
          </a:extLst>
        </xdr:cNvPr>
        <xdr:cNvSpPr txBox="1"/>
      </xdr:nvSpPr>
      <xdr:spPr>
        <a:xfrm>
          <a:off x="5516880"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90</xdr:row>
      <xdr:rowOff>0</xdr:rowOff>
    </xdr:from>
    <xdr:ext cx="184731" cy="264560"/>
    <xdr:sp macro="" textlink="">
      <xdr:nvSpPr>
        <xdr:cNvPr id="41" name="1 CuadroTexto">
          <a:extLst>
            <a:ext uri="{FF2B5EF4-FFF2-40B4-BE49-F238E27FC236}">
              <a16:creationId xmlns="" xmlns:a16="http://schemas.microsoft.com/office/drawing/2014/main" id="{00000000-0008-0000-0A00-000017000000}"/>
            </a:ext>
          </a:extLst>
        </xdr:cNvPr>
        <xdr:cNvSpPr txBox="1"/>
      </xdr:nvSpPr>
      <xdr:spPr>
        <a:xfrm>
          <a:off x="5516880"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90</xdr:row>
      <xdr:rowOff>0</xdr:rowOff>
    </xdr:from>
    <xdr:ext cx="184731" cy="264560"/>
    <xdr:sp macro="" textlink="">
      <xdr:nvSpPr>
        <xdr:cNvPr id="42" name="41 CuadroTexto">
          <a:extLst>
            <a:ext uri="{FF2B5EF4-FFF2-40B4-BE49-F238E27FC236}">
              <a16:creationId xmlns="" xmlns:a16="http://schemas.microsoft.com/office/drawing/2014/main" id="{00000000-0008-0000-0A00-00001A000000}"/>
            </a:ext>
          </a:extLst>
        </xdr:cNvPr>
        <xdr:cNvSpPr txBox="1"/>
      </xdr:nvSpPr>
      <xdr:spPr>
        <a:xfrm>
          <a:off x="5516880"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90</xdr:row>
      <xdr:rowOff>0</xdr:rowOff>
    </xdr:from>
    <xdr:ext cx="184731" cy="264560"/>
    <xdr:sp macro="" textlink="">
      <xdr:nvSpPr>
        <xdr:cNvPr id="43" name="1 CuadroTexto">
          <a:extLst>
            <a:ext uri="{FF2B5EF4-FFF2-40B4-BE49-F238E27FC236}">
              <a16:creationId xmlns="" xmlns:a16="http://schemas.microsoft.com/office/drawing/2014/main" id="{00000000-0008-0000-0A00-00001B000000}"/>
            </a:ext>
          </a:extLst>
        </xdr:cNvPr>
        <xdr:cNvSpPr txBox="1"/>
      </xdr:nvSpPr>
      <xdr:spPr>
        <a:xfrm>
          <a:off x="5516880"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89</xdr:row>
      <xdr:rowOff>0</xdr:rowOff>
    </xdr:from>
    <xdr:ext cx="184731" cy="264560"/>
    <xdr:sp macro="" textlink="">
      <xdr:nvSpPr>
        <xdr:cNvPr id="44" name="43 CuadroTexto">
          <a:extLst>
            <a:ext uri="{FF2B5EF4-FFF2-40B4-BE49-F238E27FC236}">
              <a16:creationId xmlns="" xmlns:a16="http://schemas.microsoft.com/office/drawing/2014/main" id="{00000000-0008-0000-0A00-00001E000000}"/>
            </a:ext>
          </a:extLst>
        </xdr:cNvPr>
        <xdr:cNvSpPr txBox="1"/>
      </xdr:nvSpPr>
      <xdr:spPr>
        <a:xfrm>
          <a:off x="5516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89</xdr:row>
      <xdr:rowOff>0</xdr:rowOff>
    </xdr:from>
    <xdr:ext cx="184731" cy="264560"/>
    <xdr:sp macro="" textlink="">
      <xdr:nvSpPr>
        <xdr:cNvPr id="45" name="1 CuadroTexto">
          <a:extLst>
            <a:ext uri="{FF2B5EF4-FFF2-40B4-BE49-F238E27FC236}">
              <a16:creationId xmlns="" xmlns:a16="http://schemas.microsoft.com/office/drawing/2014/main" id="{00000000-0008-0000-0A00-00001F000000}"/>
            </a:ext>
          </a:extLst>
        </xdr:cNvPr>
        <xdr:cNvSpPr txBox="1"/>
      </xdr:nvSpPr>
      <xdr:spPr>
        <a:xfrm>
          <a:off x="5516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89</xdr:row>
      <xdr:rowOff>0</xdr:rowOff>
    </xdr:from>
    <xdr:ext cx="184731" cy="264560"/>
    <xdr:sp macro="" textlink="">
      <xdr:nvSpPr>
        <xdr:cNvPr id="46" name="45 CuadroTexto">
          <a:extLst>
            <a:ext uri="{FF2B5EF4-FFF2-40B4-BE49-F238E27FC236}">
              <a16:creationId xmlns="" xmlns:a16="http://schemas.microsoft.com/office/drawing/2014/main" id="{00000000-0008-0000-0A00-000022000000}"/>
            </a:ext>
          </a:extLst>
        </xdr:cNvPr>
        <xdr:cNvSpPr txBox="1"/>
      </xdr:nvSpPr>
      <xdr:spPr>
        <a:xfrm>
          <a:off x="5516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89</xdr:row>
      <xdr:rowOff>0</xdr:rowOff>
    </xdr:from>
    <xdr:ext cx="184731" cy="264560"/>
    <xdr:sp macro="" textlink="">
      <xdr:nvSpPr>
        <xdr:cNvPr id="47" name="1 CuadroTexto">
          <a:extLst>
            <a:ext uri="{FF2B5EF4-FFF2-40B4-BE49-F238E27FC236}">
              <a16:creationId xmlns="" xmlns:a16="http://schemas.microsoft.com/office/drawing/2014/main" id="{00000000-0008-0000-0A00-000023000000}"/>
            </a:ext>
          </a:extLst>
        </xdr:cNvPr>
        <xdr:cNvSpPr txBox="1"/>
      </xdr:nvSpPr>
      <xdr:spPr>
        <a:xfrm>
          <a:off x="5516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89</xdr:row>
      <xdr:rowOff>0</xdr:rowOff>
    </xdr:from>
    <xdr:ext cx="184731" cy="264560"/>
    <xdr:sp macro="" textlink="">
      <xdr:nvSpPr>
        <xdr:cNvPr id="48" name="47 CuadroTexto">
          <a:extLst>
            <a:ext uri="{FF2B5EF4-FFF2-40B4-BE49-F238E27FC236}">
              <a16:creationId xmlns="" xmlns:a16="http://schemas.microsoft.com/office/drawing/2014/main" id="{00000000-0008-0000-0A00-000026000000}"/>
            </a:ext>
          </a:extLst>
        </xdr:cNvPr>
        <xdr:cNvSpPr txBox="1"/>
      </xdr:nvSpPr>
      <xdr:spPr>
        <a:xfrm>
          <a:off x="5516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89</xdr:row>
      <xdr:rowOff>0</xdr:rowOff>
    </xdr:from>
    <xdr:ext cx="184731" cy="264560"/>
    <xdr:sp macro="" textlink="">
      <xdr:nvSpPr>
        <xdr:cNvPr id="49" name="1 CuadroTexto">
          <a:extLst>
            <a:ext uri="{FF2B5EF4-FFF2-40B4-BE49-F238E27FC236}">
              <a16:creationId xmlns="" xmlns:a16="http://schemas.microsoft.com/office/drawing/2014/main" id="{00000000-0008-0000-0A00-000027000000}"/>
            </a:ext>
          </a:extLst>
        </xdr:cNvPr>
        <xdr:cNvSpPr txBox="1"/>
      </xdr:nvSpPr>
      <xdr:spPr>
        <a:xfrm>
          <a:off x="5516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89</xdr:row>
      <xdr:rowOff>0</xdr:rowOff>
    </xdr:from>
    <xdr:ext cx="184731" cy="264560"/>
    <xdr:sp macro="" textlink="">
      <xdr:nvSpPr>
        <xdr:cNvPr id="50" name="49 CuadroTexto">
          <a:extLst>
            <a:ext uri="{FF2B5EF4-FFF2-40B4-BE49-F238E27FC236}">
              <a16:creationId xmlns="" xmlns:a16="http://schemas.microsoft.com/office/drawing/2014/main" id="{00000000-0008-0000-0A00-00002A000000}"/>
            </a:ext>
          </a:extLst>
        </xdr:cNvPr>
        <xdr:cNvSpPr txBox="1"/>
      </xdr:nvSpPr>
      <xdr:spPr>
        <a:xfrm>
          <a:off x="5516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89</xdr:row>
      <xdr:rowOff>0</xdr:rowOff>
    </xdr:from>
    <xdr:ext cx="184731" cy="264560"/>
    <xdr:sp macro="" textlink="">
      <xdr:nvSpPr>
        <xdr:cNvPr id="51" name="1 CuadroTexto">
          <a:extLst>
            <a:ext uri="{FF2B5EF4-FFF2-40B4-BE49-F238E27FC236}">
              <a16:creationId xmlns="" xmlns:a16="http://schemas.microsoft.com/office/drawing/2014/main" id="{00000000-0008-0000-0A00-00002B000000}"/>
            </a:ext>
          </a:extLst>
        </xdr:cNvPr>
        <xdr:cNvSpPr txBox="1"/>
      </xdr:nvSpPr>
      <xdr:spPr>
        <a:xfrm>
          <a:off x="5516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89</xdr:row>
      <xdr:rowOff>1044</xdr:rowOff>
    </xdr:from>
    <xdr:ext cx="184731" cy="264560"/>
    <xdr:sp macro="" textlink="">
      <xdr:nvSpPr>
        <xdr:cNvPr id="52" name="51 CuadroTexto">
          <a:extLst>
            <a:ext uri="{FF2B5EF4-FFF2-40B4-BE49-F238E27FC236}">
              <a16:creationId xmlns="" xmlns:a16="http://schemas.microsoft.com/office/drawing/2014/main" id="{00000000-0008-0000-0A00-00002E000000}"/>
            </a:ext>
          </a:extLst>
        </xdr:cNvPr>
        <xdr:cNvSpPr txBox="1"/>
      </xdr:nvSpPr>
      <xdr:spPr>
        <a:xfrm>
          <a:off x="55168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89</xdr:row>
      <xdr:rowOff>1044</xdr:rowOff>
    </xdr:from>
    <xdr:ext cx="184731" cy="264560"/>
    <xdr:sp macro="" textlink="">
      <xdr:nvSpPr>
        <xdr:cNvPr id="53" name="1 CuadroTexto">
          <a:extLst>
            <a:ext uri="{FF2B5EF4-FFF2-40B4-BE49-F238E27FC236}">
              <a16:creationId xmlns="" xmlns:a16="http://schemas.microsoft.com/office/drawing/2014/main" id="{00000000-0008-0000-0A00-00002F000000}"/>
            </a:ext>
          </a:extLst>
        </xdr:cNvPr>
        <xdr:cNvSpPr txBox="1"/>
      </xdr:nvSpPr>
      <xdr:spPr>
        <a:xfrm>
          <a:off x="55168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89</xdr:row>
      <xdr:rowOff>1044</xdr:rowOff>
    </xdr:from>
    <xdr:ext cx="184731" cy="264560"/>
    <xdr:sp macro="" textlink="">
      <xdr:nvSpPr>
        <xdr:cNvPr id="54" name="53 CuadroTexto">
          <a:extLst>
            <a:ext uri="{FF2B5EF4-FFF2-40B4-BE49-F238E27FC236}">
              <a16:creationId xmlns="" xmlns:a16="http://schemas.microsoft.com/office/drawing/2014/main" id="{00000000-0008-0000-0A00-000032000000}"/>
            </a:ext>
          </a:extLst>
        </xdr:cNvPr>
        <xdr:cNvSpPr txBox="1"/>
      </xdr:nvSpPr>
      <xdr:spPr>
        <a:xfrm>
          <a:off x="55168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89</xdr:row>
      <xdr:rowOff>1044</xdr:rowOff>
    </xdr:from>
    <xdr:ext cx="184731" cy="264560"/>
    <xdr:sp macro="" textlink="">
      <xdr:nvSpPr>
        <xdr:cNvPr id="55" name="1 CuadroTexto">
          <a:extLst>
            <a:ext uri="{FF2B5EF4-FFF2-40B4-BE49-F238E27FC236}">
              <a16:creationId xmlns="" xmlns:a16="http://schemas.microsoft.com/office/drawing/2014/main" id="{00000000-0008-0000-0A00-000033000000}"/>
            </a:ext>
          </a:extLst>
        </xdr:cNvPr>
        <xdr:cNvSpPr txBox="1"/>
      </xdr:nvSpPr>
      <xdr:spPr>
        <a:xfrm>
          <a:off x="55168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51</xdr:row>
      <xdr:rowOff>1044</xdr:rowOff>
    </xdr:from>
    <xdr:ext cx="184731" cy="264560"/>
    <xdr:sp macro="" textlink="">
      <xdr:nvSpPr>
        <xdr:cNvPr id="56" name="55 CuadroTexto">
          <a:extLst>
            <a:ext uri="{FF2B5EF4-FFF2-40B4-BE49-F238E27FC236}">
              <a16:creationId xmlns="" xmlns:a16="http://schemas.microsoft.com/office/drawing/2014/main" id="{00000000-0008-0000-0B00-00000A000000}"/>
            </a:ext>
          </a:extLst>
        </xdr:cNvPr>
        <xdr:cNvSpPr txBox="1"/>
      </xdr:nvSpPr>
      <xdr:spPr>
        <a:xfrm>
          <a:off x="477393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51</xdr:row>
      <xdr:rowOff>1044</xdr:rowOff>
    </xdr:from>
    <xdr:ext cx="184731" cy="264560"/>
    <xdr:sp macro="" textlink="">
      <xdr:nvSpPr>
        <xdr:cNvPr id="57" name="1 CuadroTexto">
          <a:extLst>
            <a:ext uri="{FF2B5EF4-FFF2-40B4-BE49-F238E27FC236}">
              <a16:creationId xmlns="" xmlns:a16="http://schemas.microsoft.com/office/drawing/2014/main" id="{00000000-0008-0000-0B00-00000B000000}"/>
            </a:ext>
          </a:extLst>
        </xdr:cNvPr>
        <xdr:cNvSpPr txBox="1"/>
      </xdr:nvSpPr>
      <xdr:spPr>
        <a:xfrm>
          <a:off x="477393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52</xdr:row>
      <xdr:rowOff>0</xdr:rowOff>
    </xdr:from>
    <xdr:ext cx="184731" cy="264560"/>
    <xdr:sp macro="" textlink="">
      <xdr:nvSpPr>
        <xdr:cNvPr id="58" name="57 CuadroTexto">
          <a:extLst>
            <a:ext uri="{FF2B5EF4-FFF2-40B4-BE49-F238E27FC236}">
              <a16:creationId xmlns="" xmlns:a16="http://schemas.microsoft.com/office/drawing/2014/main" id="{00000000-0008-0000-0B00-00000E000000}"/>
            </a:ext>
          </a:extLst>
        </xdr:cNvPr>
        <xdr:cNvSpPr txBox="1"/>
      </xdr:nvSpPr>
      <xdr:spPr>
        <a:xfrm>
          <a:off x="4773930" y="351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52</xdr:row>
      <xdr:rowOff>0</xdr:rowOff>
    </xdr:from>
    <xdr:ext cx="184731" cy="264560"/>
    <xdr:sp macro="" textlink="">
      <xdr:nvSpPr>
        <xdr:cNvPr id="59" name="1 CuadroTexto">
          <a:extLst>
            <a:ext uri="{FF2B5EF4-FFF2-40B4-BE49-F238E27FC236}">
              <a16:creationId xmlns="" xmlns:a16="http://schemas.microsoft.com/office/drawing/2014/main" id="{00000000-0008-0000-0B00-00000F000000}"/>
            </a:ext>
          </a:extLst>
        </xdr:cNvPr>
        <xdr:cNvSpPr txBox="1"/>
      </xdr:nvSpPr>
      <xdr:spPr>
        <a:xfrm>
          <a:off x="4773930" y="351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52</xdr:row>
      <xdr:rowOff>0</xdr:rowOff>
    </xdr:from>
    <xdr:ext cx="184731" cy="264560"/>
    <xdr:sp macro="" textlink="">
      <xdr:nvSpPr>
        <xdr:cNvPr id="60" name="59 CuadroTexto">
          <a:extLst>
            <a:ext uri="{FF2B5EF4-FFF2-40B4-BE49-F238E27FC236}">
              <a16:creationId xmlns="" xmlns:a16="http://schemas.microsoft.com/office/drawing/2014/main" id="{00000000-0008-0000-0B00-000012000000}"/>
            </a:ext>
          </a:extLst>
        </xdr:cNvPr>
        <xdr:cNvSpPr txBox="1"/>
      </xdr:nvSpPr>
      <xdr:spPr>
        <a:xfrm>
          <a:off x="4773930" y="351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52</xdr:row>
      <xdr:rowOff>0</xdr:rowOff>
    </xdr:from>
    <xdr:ext cx="184731" cy="264560"/>
    <xdr:sp macro="" textlink="">
      <xdr:nvSpPr>
        <xdr:cNvPr id="61" name="1 CuadroTexto">
          <a:extLst>
            <a:ext uri="{FF2B5EF4-FFF2-40B4-BE49-F238E27FC236}">
              <a16:creationId xmlns="" xmlns:a16="http://schemas.microsoft.com/office/drawing/2014/main" id="{00000000-0008-0000-0B00-000013000000}"/>
            </a:ext>
          </a:extLst>
        </xdr:cNvPr>
        <xdr:cNvSpPr txBox="1"/>
      </xdr:nvSpPr>
      <xdr:spPr>
        <a:xfrm>
          <a:off x="4773930" y="351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52</xdr:row>
      <xdr:rowOff>0</xdr:rowOff>
    </xdr:from>
    <xdr:ext cx="184731" cy="264560"/>
    <xdr:sp macro="" textlink="">
      <xdr:nvSpPr>
        <xdr:cNvPr id="62" name="61 CuadroTexto">
          <a:extLst>
            <a:ext uri="{FF2B5EF4-FFF2-40B4-BE49-F238E27FC236}">
              <a16:creationId xmlns="" xmlns:a16="http://schemas.microsoft.com/office/drawing/2014/main" id="{00000000-0008-0000-0B00-000016000000}"/>
            </a:ext>
          </a:extLst>
        </xdr:cNvPr>
        <xdr:cNvSpPr txBox="1"/>
      </xdr:nvSpPr>
      <xdr:spPr>
        <a:xfrm>
          <a:off x="4773930" y="351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52</xdr:row>
      <xdr:rowOff>0</xdr:rowOff>
    </xdr:from>
    <xdr:ext cx="184731" cy="264560"/>
    <xdr:sp macro="" textlink="">
      <xdr:nvSpPr>
        <xdr:cNvPr id="63" name="1 CuadroTexto">
          <a:extLst>
            <a:ext uri="{FF2B5EF4-FFF2-40B4-BE49-F238E27FC236}">
              <a16:creationId xmlns="" xmlns:a16="http://schemas.microsoft.com/office/drawing/2014/main" id="{00000000-0008-0000-0B00-000017000000}"/>
            </a:ext>
          </a:extLst>
        </xdr:cNvPr>
        <xdr:cNvSpPr txBox="1"/>
      </xdr:nvSpPr>
      <xdr:spPr>
        <a:xfrm>
          <a:off x="4773930" y="351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52</xdr:row>
      <xdr:rowOff>0</xdr:rowOff>
    </xdr:from>
    <xdr:ext cx="184731" cy="264560"/>
    <xdr:sp macro="" textlink="">
      <xdr:nvSpPr>
        <xdr:cNvPr id="64" name="63 CuadroTexto">
          <a:extLst>
            <a:ext uri="{FF2B5EF4-FFF2-40B4-BE49-F238E27FC236}">
              <a16:creationId xmlns="" xmlns:a16="http://schemas.microsoft.com/office/drawing/2014/main" id="{00000000-0008-0000-0B00-00001A000000}"/>
            </a:ext>
          </a:extLst>
        </xdr:cNvPr>
        <xdr:cNvSpPr txBox="1"/>
      </xdr:nvSpPr>
      <xdr:spPr>
        <a:xfrm>
          <a:off x="4773930" y="351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52</xdr:row>
      <xdr:rowOff>0</xdr:rowOff>
    </xdr:from>
    <xdr:ext cx="184731" cy="264560"/>
    <xdr:sp macro="" textlink="">
      <xdr:nvSpPr>
        <xdr:cNvPr id="65" name="1 CuadroTexto">
          <a:extLst>
            <a:ext uri="{FF2B5EF4-FFF2-40B4-BE49-F238E27FC236}">
              <a16:creationId xmlns="" xmlns:a16="http://schemas.microsoft.com/office/drawing/2014/main" id="{00000000-0008-0000-0B00-00001B000000}"/>
            </a:ext>
          </a:extLst>
        </xdr:cNvPr>
        <xdr:cNvSpPr txBox="1"/>
      </xdr:nvSpPr>
      <xdr:spPr>
        <a:xfrm>
          <a:off x="4773930" y="351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53</xdr:row>
      <xdr:rowOff>1044</xdr:rowOff>
    </xdr:from>
    <xdr:ext cx="184731" cy="264560"/>
    <xdr:sp macro="" textlink="">
      <xdr:nvSpPr>
        <xdr:cNvPr id="66" name="65 CuadroTexto">
          <a:extLst>
            <a:ext uri="{FF2B5EF4-FFF2-40B4-BE49-F238E27FC236}">
              <a16:creationId xmlns="" xmlns:a16="http://schemas.microsoft.com/office/drawing/2014/main" id="{00000000-0008-0000-0B00-00001E000000}"/>
            </a:ext>
          </a:extLst>
        </xdr:cNvPr>
        <xdr:cNvSpPr txBox="1"/>
      </xdr:nvSpPr>
      <xdr:spPr>
        <a:xfrm>
          <a:off x="4773930" y="4782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53</xdr:row>
      <xdr:rowOff>1044</xdr:rowOff>
    </xdr:from>
    <xdr:ext cx="184731" cy="264560"/>
    <xdr:sp macro="" textlink="">
      <xdr:nvSpPr>
        <xdr:cNvPr id="67" name="1 CuadroTexto">
          <a:extLst>
            <a:ext uri="{FF2B5EF4-FFF2-40B4-BE49-F238E27FC236}">
              <a16:creationId xmlns="" xmlns:a16="http://schemas.microsoft.com/office/drawing/2014/main" id="{00000000-0008-0000-0B00-00001F000000}"/>
            </a:ext>
          </a:extLst>
        </xdr:cNvPr>
        <xdr:cNvSpPr txBox="1"/>
      </xdr:nvSpPr>
      <xdr:spPr>
        <a:xfrm>
          <a:off x="4773930" y="4782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58</xdr:row>
      <xdr:rowOff>1044</xdr:rowOff>
    </xdr:from>
    <xdr:ext cx="184731" cy="264560"/>
    <xdr:sp macro="" textlink="">
      <xdr:nvSpPr>
        <xdr:cNvPr id="68" name="67 CuadroTexto">
          <a:extLst>
            <a:ext uri="{FF2B5EF4-FFF2-40B4-BE49-F238E27FC236}">
              <a16:creationId xmlns:a16="http://schemas.microsoft.com/office/drawing/2014/main" xmlns="" id="{00000000-0008-0000-0600-000004000000}"/>
            </a:ext>
          </a:extLst>
        </xdr:cNvPr>
        <xdr:cNvSpPr txBox="1"/>
      </xdr:nvSpPr>
      <xdr:spPr>
        <a:xfrm>
          <a:off x="46405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58</xdr:row>
      <xdr:rowOff>1044</xdr:rowOff>
    </xdr:from>
    <xdr:ext cx="184731" cy="264560"/>
    <xdr:sp macro="" textlink="">
      <xdr:nvSpPr>
        <xdr:cNvPr id="69" name="1 CuadroTexto">
          <a:extLst>
            <a:ext uri="{FF2B5EF4-FFF2-40B4-BE49-F238E27FC236}">
              <a16:creationId xmlns:a16="http://schemas.microsoft.com/office/drawing/2014/main" xmlns="" id="{00000000-0008-0000-0600-000005000000}"/>
            </a:ext>
          </a:extLst>
        </xdr:cNvPr>
        <xdr:cNvSpPr txBox="1"/>
      </xdr:nvSpPr>
      <xdr:spPr>
        <a:xfrm>
          <a:off x="46405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57</xdr:row>
      <xdr:rowOff>1044</xdr:rowOff>
    </xdr:from>
    <xdr:ext cx="184731" cy="264560"/>
    <xdr:sp macro="" textlink="">
      <xdr:nvSpPr>
        <xdr:cNvPr id="70" name="69 CuadroTexto">
          <a:extLst>
            <a:ext uri="{FF2B5EF4-FFF2-40B4-BE49-F238E27FC236}">
              <a16:creationId xmlns:a16="http://schemas.microsoft.com/office/drawing/2014/main" xmlns="" id="{00000000-0008-0000-0600-00000A000000}"/>
            </a:ext>
          </a:extLst>
        </xdr:cNvPr>
        <xdr:cNvSpPr txBox="1"/>
      </xdr:nvSpPr>
      <xdr:spPr>
        <a:xfrm>
          <a:off x="464058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57</xdr:row>
      <xdr:rowOff>1044</xdr:rowOff>
    </xdr:from>
    <xdr:ext cx="184731" cy="264560"/>
    <xdr:sp macro="" textlink="">
      <xdr:nvSpPr>
        <xdr:cNvPr id="71" name="1 CuadroTexto">
          <a:extLst>
            <a:ext uri="{FF2B5EF4-FFF2-40B4-BE49-F238E27FC236}">
              <a16:creationId xmlns:a16="http://schemas.microsoft.com/office/drawing/2014/main" xmlns="" id="{00000000-0008-0000-0600-00000B000000}"/>
            </a:ext>
          </a:extLst>
        </xdr:cNvPr>
        <xdr:cNvSpPr txBox="1"/>
      </xdr:nvSpPr>
      <xdr:spPr>
        <a:xfrm>
          <a:off x="464058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65</xdr:row>
      <xdr:rowOff>0</xdr:rowOff>
    </xdr:from>
    <xdr:ext cx="184731" cy="264560"/>
    <xdr:sp macro="" textlink="">
      <xdr:nvSpPr>
        <xdr:cNvPr id="92" name="91 CuadroTexto">
          <a:extLst>
            <a:ext uri="{FF2B5EF4-FFF2-40B4-BE49-F238E27FC236}">
              <a16:creationId xmlns:a16="http://schemas.microsoft.com/office/drawing/2014/main" xmlns="" id="{00000000-0008-0000-0900-00000A000000}"/>
            </a:ext>
          </a:extLst>
        </xdr:cNvPr>
        <xdr:cNvSpPr txBox="1"/>
      </xdr:nvSpPr>
      <xdr:spPr>
        <a:xfrm>
          <a:off x="494538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65</xdr:row>
      <xdr:rowOff>0</xdr:rowOff>
    </xdr:from>
    <xdr:ext cx="184731" cy="264560"/>
    <xdr:sp macro="" textlink="">
      <xdr:nvSpPr>
        <xdr:cNvPr id="93" name="1 CuadroTexto">
          <a:extLst>
            <a:ext uri="{FF2B5EF4-FFF2-40B4-BE49-F238E27FC236}">
              <a16:creationId xmlns:a16="http://schemas.microsoft.com/office/drawing/2014/main" xmlns="" id="{00000000-0008-0000-0900-00000B000000}"/>
            </a:ext>
          </a:extLst>
        </xdr:cNvPr>
        <xdr:cNvSpPr txBox="1"/>
      </xdr:nvSpPr>
      <xdr:spPr>
        <a:xfrm>
          <a:off x="494538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65</xdr:row>
      <xdr:rowOff>0</xdr:rowOff>
    </xdr:from>
    <xdr:ext cx="184731" cy="264560"/>
    <xdr:sp macro="" textlink="">
      <xdr:nvSpPr>
        <xdr:cNvPr id="94" name="93 CuadroTexto">
          <a:extLst>
            <a:ext uri="{FF2B5EF4-FFF2-40B4-BE49-F238E27FC236}">
              <a16:creationId xmlns:a16="http://schemas.microsoft.com/office/drawing/2014/main" xmlns="" id="{00000000-0008-0000-0900-00000E000000}"/>
            </a:ext>
          </a:extLst>
        </xdr:cNvPr>
        <xdr:cNvSpPr txBox="1"/>
      </xdr:nvSpPr>
      <xdr:spPr>
        <a:xfrm>
          <a:off x="494538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65</xdr:row>
      <xdr:rowOff>0</xdr:rowOff>
    </xdr:from>
    <xdr:ext cx="184731" cy="264560"/>
    <xdr:sp macro="" textlink="">
      <xdr:nvSpPr>
        <xdr:cNvPr id="95" name="1 CuadroTexto">
          <a:extLst>
            <a:ext uri="{FF2B5EF4-FFF2-40B4-BE49-F238E27FC236}">
              <a16:creationId xmlns:a16="http://schemas.microsoft.com/office/drawing/2014/main" xmlns="" id="{00000000-0008-0000-0900-00000F000000}"/>
            </a:ext>
          </a:extLst>
        </xdr:cNvPr>
        <xdr:cNvSpPr txBox="1"/>
      </xdr:nvSpPr>
      <xdr:spPr>
        <a:xfrm>
          <a:off x="494538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65</xdr:row>
      <xdr:rowOff>0</xdr:rowOff>
    </xdr:from>
    <xdr:ext cx="184731" cy="264560"/>
    <xdr:sp macro="" textlink="">
      <xdr:nvSpPr>
        <xdr:cNvPr id="96" name="95 CuadroTexto">
          <a:extLst>
            <a:ext uri="{FF2B5EF4-FFF2-40B4-BE49-F238E27FC236}">
              <a16:creationId xmlns:a16="http://schemas.microsoft.com/office/drawing/2014/main" xmlns="" id="{00000000-0008-0000-0900-000012000000}"/>
            </a:ext>
          </a:extLst>
        </xdr:cNvPr>
        <xdr:cNvSpPr txBox="1"/>
      </xdr:nvSpPr>
      <xdr:spPr>
        <a:xfrm>
          <a:off x="494538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65</xdr:row>
      <xdr:rowOff>0</xdr:rowOff>
    </xdr:from>
    <xdr:ext cx="184731" cy="264560"/>
    <xdr:sp macro="" textlink="">
      <xdr:nvSpPr>
        <xdr:cNvPr id="97" name="1 CuadroTexto">
          <a:extLst>
            <a:ext uri="{FF2B5EF4-FFF2-40B4-BE49-F238E27FC236}">
              <a16:creationId xmlns:a16="http://schemas.microsoft.com/office/drawing/2014/main" xmlns="" id="{00000000-0008-0000-0900-000013000000}"/>
            </a:ext>
          </a:extLst>
        </xdr:cNvPr>
        <xdr:cNvSpPr txBox="1"/>
      </xdr:nvSpPr>
      <xdr:spPr>
        <a:xfrm>
          <a:off x="494538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65</xdr:row>
      <xdr:rowOff>0</xdr:rowOff>
    </xdr:from>
    <xdr:ext cx="184731" cy="264560"/>
    <xdr:sp macro="" textlink="">
      <xdr:nvSpPr>
        <xdr:cNvPr id="98" name="97 CuadroTexto">
          <a:extLst>
            <a:ext uri="{FF2B5EF4-FFF2-40B4-BE49-F238E27FC236}">
              <a16:creationId xmlns:a16="http://schemas.microsoft.com/office/drawing/2014/main" xmlns="" id="{00000000-0008-0000-0900-000016000000}"/>
            </a:ext>
          </a:extLst>
        </xdr:cNvPr>
        <xdr:cNvSpPr txBox="1"/>
      </xdr:nvSpPr>
      <xdr:spPr>
        <a:xfrm>
          <a:off x="494538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65</xdr:row>
      <xdr:rowOff>0</xdr:rowOff>
    </xdr:from>
    <xdr:ext cx="184731" cy="264560"/>
    <xdr:sp macro="" textlink="">
      <xdr:nvSpPr>
        <xdr:cNvPr id="99" name="1 CuadroTexto">
          <a:extLst>
            <a:ext uri="{FF2B5EF4-FFF2-40B4-BE49-F238E27FC236}">
              <a16:creationId xmlns:a16="http://schemas.microsoft.com/office/drawing/2014/main" xmlns="" id="{00000000-0008-0000-0900-000017000000}"/>
            </a:ext>
          </a:extLst>
        </xdr:cNvPr>
        <xdr:cNvSpPr txBox="1"/>
      </xdr:nvSpPr>
      <xdr:spPr>
        <a:xfrm>
          <a:off x="494538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100" name="99 CuadroTexto">
          <a:extLst>
            <a:ext uri="{FF2B5EF4-FFF2-40B4-BE49-F238E27FC236}">
              <a16:creationId xmlns:a16="http://schemas.microsoft.com/office/drawing/2014/main" xmlns="" id="{00000000-0008-0000-0900-00001A000000}"/>
            </a:ext>
          </a:extLst>
        </xdr:cNvPr>
        <xdr:cNvSpPr txBox="1"/>
      </xdr:nvSpPr>
      <xdr:spPr>
        <a:xfrm>
          <a:off x="4945380"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101" name="1 CuadroTexto">
          <a:extLst>
            <a:ext uri="{FF2B5EF4-FFF2-40B4-BE49-F238E27FC236}">
              <a16:creationId xmlns:a16="http://schemas.microsoft.com/office/drawing/2014/main" xmlns="" id="{00000000-0008-0000-0900-00001B000000}"/>
            </a:ext>
          </a:extLst>
        </xdr:cNvPr>
        <xdr:cNvSpPr txBox="1"/>
      </xdr:nvSpPr>
      <xdr:spPr>
        <a:xfrm>
          <a:off x="4945380"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102" name="101 CuadroTexto">
          <a:extLst>
            <a:ext uri="{FF2B5EF4-FFF2-40B4-BE49-F238E27FC236}">
              <a16:creationId xmlns:a16="http://schemas.microsoft.com/office/drawing/2014/main" xmlns="" id="{00000000-0008-0000-0900-00001E000000}"/>
            </a:ext>
          </a:extLst>
        </xdr:cNvPr>
        <xdr:cNvSpPr txBox="1"/>
      </xdr:nvSpPr>
      <xdr:spPr>
        <a:xfrm>
          <a:off x="4945380"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103" name="1 CuadroTexto">
          <a:extLst>
            <a:ext uri="{FF2B5EF4-FFF2-40B4-BE49-F238E27FC236}">
              <a16:creationId xmlns:a16="http://schemas.microsoft.com/office/drawing/2014/main" xmlns="" id="{00000000-0008-0000-0900-00001F000000}"/>
            </a:ext>
          </a:extLst>
        </xdr:cNvPr>
        <xdr:cNvSpPr txBox="1"/>
      </xdr:nvSpPr>
      <xdr:spPr>
        <a:xfrm>
          <a:off x="4945380"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104" name="103 CuadroTexto">
          <a:extLst>
            <a:ext uri="{FF2B5EF4-FFF2-40B4-BE49-F238E27FC236}">
              <a16:creationId xmlns:a16="http://schemas.microsoft.com/office/drawing/2014/main" xmlns="" id="{00000000-0008-0000-0900-000022000000}"/>
            </a:ext>
          </a:extLst>
        </xdr:cNvPr>
        <xdr:cNvSpPr txBox="1"/>
      </xdr:nvSpPr>
      <xdr:spPr>
        <a:xfrm>
          <a:off x="4945380"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105" name="1 CuadroTexto">
          <a:extLst>
            <a:ext uri="{FF2B5EF4-FFF2-40B4-BE49-F238E27FC236}">
              <a16:creationId xmlns:a16="http://schemas.microsoft.com/office/drawing/2014/main" xmlns="" id="{00000000-0008-0000-0900-000023000000}"/>
            </a:ext>
          </a:extLst>
        </xdr:cNvPr>
        <xdr:cNvSpPr txBox="1"/>
      </xdr:nvSpPr>
      <xdr:spPr>
        <a:xfrm>
          <a:off x="4945380"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106" name="105 CuadroTexto">
          <a:extLst>
            <a:ext uri="{FF2B5EF4-FFF2-40B4-BE49-F238E27FC236}">
              <a16:creationId xmlns:a16="http://schemas.microsoft.com/office/drawing/2014/main" xmlns="" id="{00000000-0008-0000-0900-000026000000}"/>
            </a:ext>
          </a:extLst>
        </xdr:cNvPr>
        <xdr:cNvSpPr txBox="1"/>
      </xdr:nvSpPr>
      <xdr:spPr>
        <a:xfrm>
          <a:off x="4945380"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107" name="1 CuadroTexto">
          <a:extLst>
            <a:ext uri="{FF2B5EF4-FFF2-40B4-BE49-F238E27FC236}">
              <a16:creationId xmlns:a16="http://schemas.microsoft.com/office/drawing/2014/main" xmlns="" id="{00000000-0008-0000-0900-000027000000}"/>
            </a:ext>
          </a:extLst>
        </xdr:cNvPr>
        <xdr:cNvSpPr txBox="1"/>
      </xdr:nvSpPr>
      <xdr:spPr>
        <a:xfrm>
          <a:off x="4945380"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1044</xdr:rowOff>
    </xdr:from>
    <xdr:ext cx="184731" cy="264560"/>
    <xdr:sp macro="" textlink="">
      <xdr:nvSpPr>
        <xdr:cNvPr id="108" name="107 CuadroTexto">
          <a:extLst>
            <a:ext uri="{FF2B5EF4-FFF2-40B4-BE49-F238E27FC236}">
              <a16:creationId xmlns:a16="http://schemas.microsoft.com/office/drawing/2014/main" xmlns="" id="{00000000-0008-0000-0900-00002A000000}"/>
            </a:ext>
          </a:extLst>
        </xdr:cNvPr>
        <xdr:cNvSpPr txBox="1"/>
      </xdr:nvSpPr>
      <xdr:spPr>
        <a:xfrm>
          <a:off x="4945380" y="55731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1044</xdr:rowOff>
    </xdr:from>
    <xdr:ext cx="184731" cy="264560"/>
    <xdr:sp macro="" textlink="">
      <xdr:nvSpPr>
        <xdr:cNvPr id="109" name="1 CuadroTexto">
          <a:extLst>
            <a:ext uri="{FF2B5EF4-FFF2-40B4-BE49-F238E27FC236}">
              <a16:creationId xmlns:a16="http://schemas.microsoft.com/office/drawing/2014/main" xmlns="" id="{00000000-0008-0000-0900-00002B000000}"/>
            </a:ext>
          </a:extLst>
        </xdr:cNvPr>
        <xdr:cNvSpPr txBox="1"/>
      </xdr:nvSpPr>
      <xdr:spPr>
        <a:xfrm>
          <a:off x="4945380" y="55731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1044</xdr:rowOff>
    </xdr:from>
    <xdr:ext cx="184731" cy="264560"/>
    <xdr:sp macro="" textlink="">
      <xdr:nvSpPr>
        <xdr:cNvPr id="110" name="109 CuadroTexto">
          <a:extLst>
            <a:ext uri="{FF2B5EF4-FFF2-40B4-BE49-F238E27FC236}">
              <a16:creationId xmlns:a16="http://schemas.microsoft.com/office/drawing/2014/main" xmlns="" id="{00000000-0008-0000-0900-00002E000000}"/>
            </a:ext>
          </a:extLst>
        </xdr:cNvPr>
        <xdr:cNvSpPr txBox="1"/>
      </xdr:nvSpPr>
      <xdr:spPr>
        <a:xfrm>
          <a:off x="4945380" y="55731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1044</xdr:rowOff>
    </xdr:from>
    <xdr:ext cx="184731" cy="264560"/>
    <xdr:sp macro="" textlink="">
      <xdr:nvSpPr>
        <xdr:cNvPr id="111" name="1 CuadroTexto">
          <a:extLst>
            <a:ext uri="{FF2B5EF4-FFF2-40B4-BE49-F238E27FC236}">
              <a16:creationId xmlns:a16="http://schemas.microsoft.com/office/drawing/2014/main" xmlns="" id="{00000000-0008-0000-0900-00002F000000}"/>
            </a:ext>
          </a:extLst>
        </xdr:cNvPr>
        <xdr:cNvSpPr txBox="1"/>
      </xdr:nvSpPr>
      <xdr:spPr>
        <a:xfrm>
          <a:off x="4945380" y="55731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73</xdr:row>
      <xdr:rowOff>0</xdr:rowOff>
    </xdr:from>
    <xdr:ext cx="184731" cy="264560"/>
    <xdr:sp macro="" textlink="">
      <xdr:nvSpPr>
        <xdr:cNvPr id="112" name="111 CuadroTexto">
          <a:extLst>
            <a:ext uri="{FF2B5EF4-FFF2-40B4-BE49-F238E27FC236}">
              <a16:creationId xmlns:a16="http://schemas.microsoft.com/office/drawing/2014/main" xmlns="" id="{00000000-0008-0000-0800-000004000000}"/>
            </a:ext>
          </a:extLst>
        </xdr:cNvPr>
        <xdr:cNvSpPr txBox="1"/>
      </xdr:nvSpPr>
      <xdr:spPr>
        <a:xfrm>
          <a:off x="492633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73</xdr:row>
      <xdr:rowOff>0</xdr:rowOff>
    </xdr:from>
    <xdr:ext cx="184731" cy="264560"/>
    <xdr:sp macro="" textlink="">
      <xdr:nvSpPr>
        <xdr:cNvPr id="113" name="1 CuadroTexto">
          <a:extLst>
            <a:ext uri="{FF2B5EF4-FFF2-40B4-BE49-F238E27FC236}">
              <a16:creationId xmlns:a16="http://schemas.microsoft.com/office/drawing/2014/main" xmlns="" id="{00000000-0008-0000-0800-000005000000}"/>
            </a:ext>
          </a:extLst>
        </xdr:cNvPr>
        <xdr:cNvSpPr txBox="1"/>
      </xdr:nvSpPr>
      <xdr:spPr>
        <a:xfrm>
          <a:off x="492633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73</xdr:row>
      <xdr:rowOff>0</xdr:rowOff>
    </xdr:from>
    <xdr:ext cx="184731" cy="264560"/>
    <xdr:sp macro="" textlink="">
      <xdr:nvSpPr>
        <xdr:cNvPr id="114" name="113 CuadroTexto">
          <a:extLst>
            <a:ext uri="{FF2B5EF4-FFF2-40B4-BE49-F238E27FC236}">
              <a16:creationId xmlns:a16="http://schemas.microsoft.com/office/drawing/2014/main" xmlns="" id="{00000000-0008-0000-0800-000009000000}"/>
            </a:ext>
          </a:extLst>
        </xdr:cNvPr>
        <xdr:cNvSpPr txBox="1"/>
      </xdr:nvSpPr>
      <xdr:spPr>
        <a:xfrm>
          <a:off x="492633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73</xdr:row>
      <xdr:rowOff>0</xdr:rowOff>
    </xdr:from>
    <xdr:ext cx="184731" cy="264560"/>
    <xdr:sp macro="" textlink="">
      <xdr:nvSpPr>
        <xdr:cNvPr id="115" name="1 CuadroTexto">
          <a:extLst>
            <a:ext uri="{FF2B5EF4-FFF2-40B4-BE49-F238E27FC236}">
              <a16:creationId xmlns:a16="http://schemas.microsoft.com/office/drawing/2014/main" xmlns="" id="{00000000-0008-0000-0800-00000A000000}"/>
            </a:ext>
          </a:extLst>
        </xdr:cNvPr>
        <xdr:cNvSpPr txBox="1"/>
      </xdr:nvSpPr>
      <xdr:spPr>
        <a:xfrm>
          <a:off x="492633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73</xdr:row>
      <xdr:rowOff>0</xdr:rowOff>
    </xdr:from>
    <xdr:ext cx="184731" cy="264560"/>
    <xdr:sp macro="" textlink="">
      <xdr:nvSpPr>
        <xdr:cNvPr id="116" name="115 CuadroTexto">
          <a:extLst>
            <a:ext uri="{FF2B5EF4-FFF2-40B4-BE49-F238E27FC236}">
              <a16:creationId xmlns:a16="http://schemas.microsoft.com/office/drawing/2014/main" xmlns="" id="{00000000-0008-0000-0800-00000F000000}"/>
            </a:ext>
          </a:extLst>
        </xdr:cNvPr>
        <xdr:cNvSpPr txBox="1"/>
      </xdr:nvSpPr>
      <xdr:spPr>
        <a:xfrm>
          <a:off x="492633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73</xdr:row>
      <xdr:rowOff>0</xdr:rowOff>
    </xdr:from>
    <xdr:ext cx="184731" cy="264560"/>
    <xdr:sp macro="" textlink="">
      <xdr:nvSpPr>
        <xdr:cNvPr id="117" name="1 CuadroTexto">
          <a:extLst>
            <a:ext uri="{FF2B5EF4-FFF2-40B4-BE49-F238E27FC236}">
              <a16:creationId xmlns:a16="http://schemas.microsoft.com/office/drawing/2014/main" xmlns="" id="{00000000-0008-0000-0800-000010000000}"/>
            </a:ext>
          </a:extLst>
        </xdr:cNvPr>
        <xdr:cNvSpPr txBox="1"/>
      </xdr:nvSpPr>
      <xdr:spPr>
        <a:xfrm>
          <a:off x="492633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73</xdr:row>
      <xdr:rowOff>0</xdr:rowOff>
    </xdr:from>
    <xdr:ext cx="184731" cy="264560"/>
    <xdr:sp macro="" textlink="">
      <xdr:nvSpPr>
        <xdr:cNvPr id="118" name="117 CuadroTexto">
          <a:extLst>
            <a:ext uri="{FF2B5EF4-FFF2-40B4-BE49-F238E27FC236}">
              <a16:creationId xmlns:a16="http://schemas.microsoft.com/office/drawing/2014/main" xmlns="" id="{00000000-0008-0000-0800-000013000000}"/>
            </a:ext>
          </a:extLst>
        </xdr:cNvPr>
        <xdr:cNvSpPr txBox="1"/>
      </xdr:nvSpPr>
      <xdr:spPr>
        <a:xfrm>
          <a:off x="492633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73</xdr:row>
      <xdr:rowOff>0</xdr:rowOff>
    </xdr:from>
    <xdr:ext cx="184731" cy="264560"/>
    <xdr:sp macro="" textlink="">
      <xdr:nvSpPr>
        <xdr:cNvPr id="119" name="1 CuadroTexto">
          <a:extLst>
            <a:ext uri="{FF2B5EF4-FFF2-40B4-BE49-F238E27FC236}">
              <a16:creationId xmlns:a16="http://schemas.microsoft.com/office/drawing/2014/main" xmlns="" id="{00000000-0008-0000-0800-000014000000}"/>
            </a:ext>
          </a:extLst>
        </xdr:cNvPr>
        <xdr:cNvSpPr txBox="1"/>
      </xdr:nvSpPr>
      <xdr:spPr>
        <a:xfrm>
          <a:off x="492633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73</xdr:row>
      <xdr:rowOff>1044</xdr:rowOff>
    </xdr:from>
    <xdr:ext cx="184731" cy="264560"/>
    <xdr:sp macro="" textlink="">
      <xdr:nvSpPr>
        <xdr:cNvPr id="120" name="119 CuadroTexto">
          <a:extLst>
            <a:ext uri="{FF2B5EF4-FFF2-40B4-BE49-F238E27FC236}">
              <a16:creationId xmlns:a16="http://schemas.microsoft.com/office/drawing/2014/main" xmlns="" id="{00000000-0008-0000-0800-000017000000}"/>
            </a:ext>
          </a:extLst>
        </xdr:cNvPr>
        <xdr:cNvSpPr txBox="1"/>
      </xdr:nvSpPr>
      <xdr:spPr>
        <a:xfrm>
          <a:off x="492633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73</xdr:row>
      <xdr:rowOff>1044</xdr:rowOff>
    </xdr:from>
    <xdr:ext cx="184731" cy="264560"/>
    <xdr:sp macro="" textlink="">
      <xdr:nvSpPr>
        <xdr:cNvPr id="121" name="1 CuadroTexto">
          <a:extLst>
            <a:ext uri="{FF2B5EF4-FFF2-40B4-BE49-F238E27FC236}">
              <a16:creationId xmlns:a16="http://schemas.microsoft.com/office/drawing/2014/main" xmlns="" id="{00000000-0008-0000-0800-000018000000}"/>
            </a:ext>
          </a:extLst>
        </xdr:cNvPr>
        <xdr:cNvSpPr txBox="1"/>
      </xdr:nvSpPr>
      <xdr:spPr>
        <a:xfrm>
          <a:off x="492633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73</xdr:row>
      <xdr:rowOff>1044</xdr:rowOff>
    </xdr:from>
    <xdr:ext cx="184731" cy="264560"/>
    <xdr:sp macro="" textlink="">
      <xdr:nvSpPr>
        <xdr:cNvPr id="122" name="121 CuadroTexto">
          <a:extLst>
            <a:ext uri="{FF2B5EF4-FFF2-40B4-BE49-F238E27FC236}">
              <a16:creationId xmlns:a16="http://schemas.microsoft.com/office/drawing/2014/main" xmlns="" id="{00000000-0008-0000-0800-00001B000000}"/>
            </a:ext>
          </a:extLst>
        </xdr:cNvPr>
        <xdr:cNvSpPr txBox="1"/>
      </xdr:nvSpPr>
      <xdr:spPr>
        <a:xfrm>
          <a:off x="492633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73</xdr:row>
      <xdr:rowOff>1044</xdr:rowOff>
    </xdr:from>
    <xdr:ext cx="184731" cy="264560"/>
    <xdr:sp macro="" textlink="">
      <xdr:nvSpPr>
        <xdr:cNvPr id="123" name="1 CuadroTexto">
          <a:extLst>
            <a:ext uri="{FF2B5EF4-FFF2-40B4-BE49-F238E27FC236}">
              <a16:creationId xmlns:a16="http://schemas.microsoft.com/office/drawing/2014/main" xmlns="" id="{00000000-0008-0000-0800-00001C000000}"/>
            </a:ext>
          </a:extLst>
        </xdr:cNvPr>
        <xdr:cNvSpPr txBox="1"/>
      </xdr:nvSpPr>
      <xdr:spPr>
        <a:xfrm>
          <a:off x="492633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74</xdr:row>
      <xdr:rowOff>1044</xdr:rowOff>
    </xdr:from>
    <xdr:ext cx="184731" cy="264560"/>
    <xdr:sp macro="" textlink="">
      <xdr:nvSpPr>
        <xdr:cNvPr id="124" name="123 CuadroTexto">
          <a:extLst>
            <a:ext uri="{FF2B5EF4-FFF2-40B4-BE49-F238E27FC236}">
              <a16:creationId xmlns:a16="http://schemas.microsoft.com/office/drawing/2014/main" xmlns="" id="{00000000-0008-0000-0800-00001D000000}"/>
            </a:ext>
          </a:extLst>
        </xdr:cNvPr>
        <xdr:cNvSpPr txBox="1"/>
      </xdr:nvSpPr>
      <xdr:spPr>
        <a:xfrm>
          <a:off x="4926330" y="38681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74</xdr:row>
      <xdr:rowOff>1044</xdr:rowOff>
    </xdr:from>
    <xdr:ext cx="184731" cy="264560"/>
    <xdr:sp macro="" textlink="">
      <xdr:nvSpPr>
        <xdr:cNvPr id="125" name="1 CuadroTexto">
          <a:extLst>
            <a:ext uri="{FF2B5EF4-FFF2-40B4-BE49-F238E27FC236}">
              <a16:creationId xmlns:a16="http://schemas.microsoft.com/office/drawing/2014/main" xmlns="" id="{00000000-0008-0000-0800-00001E000000}"/>
            </a:ext>
          </a:extLst>
        </xdr:cNvPr>
        <xdr:cNvSpPr txBox="1"/>
      </xdr:nvSpPr>
      <xdr:spPr>
        <a:xfrm>
          <a:off x="4926330" y="38681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83</xdr:row>
      <xdr:rowOff>1044</xdr:rowOff>
    </xdr:from>
    <xdr:ext cx="184731" cy="264560"/>
    <xdr:sp macro="" textlink="">
      <xdr:nvSpPr>
        <xdr:cNvPr id="126" name="125 CuadroTexto">
          <a:extLst>
            <a:ext uri="{FF2B5EF4-FFF2-40B4-BE49-F238E27FC236}">
              <a16:creationId xmlns:a16="http://schemas.microsoft.com/office/drawing/2014/main" xmlns="" id="{00000000-0008-0000-0700-000004000000}"/>
            </a:ext>
          </a:extLst>
        </xdr:cNvPr>
        <xdr:cNvSpPr txBox="1"/>
      </xdr:nvSpPr>
      <xdr:spPr>
        <a:xfrm>
          <a:off x="4754880" y="4868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83</xdr:row>
      <xdr:rowOff>1044</xdr:rowOff>
    </xdr:from>
    <xdr:ext cx="184731" cy="264560"/>
    <xdr:sp macro="" textlink="">
      <xdr:nvSpPr>
        <xdr:cNvPr id="127" name="1 CuadroTexto">
          <a:extLst>
            <a:ext uri="{FF2B5EF4-FFF2-40B4-BE49-F238E27FC236}">
              <a16:creationId xmlns:a16="http://schemas.microsoft.com/office/drawing/2014/main" xmlns="" id="{00000000-0008-0000-0700-000005000000}"/>
            </a:ext>
          </a:extLst>
        </xdr:cNvPr>
        <xdr:cNvSpPr txBox="1"/>
      </xdr:nvSpPr>
      <xdr:spPr>
        <a:xfrm>
          <a:off x="4754880" y="4868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83</xdr:row>
      <xdr:rowOff>1044</xdr:rowOff>
    </xdr:from>
    <xdr:ext cx="184731" cy="264560"/>
    <xdr:sp macro="" textlink="">
      <xdr:nvSpPr>
        <xdr:cNvPr id="128" name="127 CuadroTexto">
          <a:extLst>
            <a:ext uri="{FF2B5EF4-FFF2-40B4-BE49-F238E27FC236}">
              <a16:creationId xmlns:a16="http://schemas.microsoft.com/office/drawing/2014/main" xmlns="" id="{00000000-0008-0000-0700-000009000000}"/>
            </a:ext>
          </a:extLst>
        </xdr:cNvPr>
        <xdr:cNvSpPr txBox="1"/>
      </xdr:nvSpPr>
      <xdr:spPr>
        <a:xfrm>
          <a:off x="4754880" y="4868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83</xdr:row>
      <xdr:rowOff>1044</xdr:rowOff>
    </xdr:from>
    <xdr:ext cx="184731" cy="264560"/>
    <xdr:sp macro="" textlink="">
      <xdr:nvSpPr>
        <xdr:cNvPr id="129" name="1 CuadroTexto">
          <a:extLst>
            <a:ext uri="{FF2B5EF4-FFF2-40B4-BE49-F238E27FC236}">
              <a16:creationId xmlns:a16="http://schemas.microsoft.com/office/drawing/2014/main" xmlns="" id="{00000000-0008-0000-0700-00000A000000}"/>
            </a:ext>
          </a:extLst>
        </xdr:cNvPr>
        <xdr:cNvSpPr txBox="1"/>
      </xdr:nvSpPr>
      <xdr:spPr>
        <a:xfrm>
          <a:off x="4754880" y="4868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81</xdr:row>
      <xdr:rowOff>1044</xdr:rowOff>
    </xdr:from>
    <xdr:ext cx="184731" cy="264560"/>
    <xdr:sp macro="" textlink="">
      <xdr:nvSpPr>
        <xdr:cNvPr id="130" name="129 CuadroTexto">
          <a:extLst>
            <a:ext uri="{FF2B5EF4-FFF2-40B4-BE49-F238E27FC236}">
              <a16:creationId xmlns:a16="http://schemas.microsoft.com/office/drawing/2014/main" xmlns="" id="{00000000-0008-0000-0700-00000E000000}"/>
            </a:ext>
          </a:extLst>
        </xdr:cNvPr>
        <xdr:cNvSpPr txBox="1"/>
      </xdr:nvSpPr>
      <xdr:spPr>
        <a:xfrm>
          <a:off x="475488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81</xdr:row>
      <xdr:rowOff>1044</xdr:rowOff>
    </xdr:from>
    <xdr:ext cx="184731" cy="264560"/>
    <xdr:sp macro="" textlink="">
      <xdr:nvSpPr>
        <xdr:cNvPr id="131" name="1 CuadroTexto">
          <a:extLst>
            <a:ext uri="{FF2B5EF4-FFF2-40B4-BE49-F238E27FC236}">
              <a16:creationId xmlns:a16="http://schemas.microsoft.com/office/drawing/2014/main" xmlns="" id="{00000000-0008-0000-0700-00000F000000}"/>
            </a:ext>
          </a:extLst>
        </xdr:cNvPr>
        <xdr:cNvSpPr txBox="1"/>
      </xdr:nvSpPr>
      <xdr:spPr>
        <a:xfrm>
          <a:off x="475488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81</xdr:row>
      <xdr:rowOff>1044</xdr:rowOff>
    </xdr:from>
    <xdr:ext cx="184731" cy="264560"/>
    <xdr:sp macro="" textlink="">
      <xdr:nvSpPr>
        <xdr:cNvPr id="132" name="131 CuadroTexto">
          <a:extLst>
            <a:ext uri="{FF2B5EF4-FFF2-40B4-BE49-F238E27FC236}">
              <a16:creationId xmlns:a16="http://schemas.microsoft.com/office/drawing/2014/main" xmlns="" id="{00000000-0008-0000-0700-000012000000}"/>
            </a:ext>
          </a:extLst>
        </xdr:cNvPr>
        <xdr:cNvSpPr txBox="1"/>
      </xdr:nvSpPr>
      <xdr:spPr>
        <a:xfrm>
          <a:off x="475488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81</xdr:row>
      <xdr:rowOff>1044</xdr:rowOff>
    </xdr:from>
    <xdr:ext cx="184731" cy="264560"/>
    <xdr:sp macro="" textlink="">
      <xdr:nvSpPr>
        <xdr:cNvPr id="133" name="1 CuadroTexto">
          <a:extLst>
            <a:ext uri="{FF2B5EF4-FFF2-40B4-BE49-F238E27FC236}">
              <a16:creationId xmlns:a16="http://schemas.microsoft.com/office/drawing/2014/main" xmlns="" id="{00000000-0008-0000-0700-000013000000}"/>
            </a:ext>
          </a:extLst>
        </xdr:cNvPr>
        <xdr:cNvSpPr txBox="1"/>
      </xdr:nvSpPr>
      <xdr:spPr>
        <a:xfrm>
          <a:off x="475488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82</xdr:row>
      <xdr:rowOff>0</xdr:rowOff>
    </xdr:from>
    <xdr:ext cx="184731" cy="264560"/>
    <xdr:sp macro="" textlink="">
      <xdr:nvSpPr>
        <xdr:cNvPr id="134" name="133 CuadroTexto">
          <a:extLst>
            <a:ext uri="{FF2B5EF4-FFF2-40B4-BE49-F238E27FC236}">
              <a16:creationId xmlns:a16="http://schemas.microsoft.com/office/drawing/2014/main" xmlns="" id="{00000000-0008-0000-0700-000016000000}"/>
            </a:ext>
          </a:extLst>
        </xdr:cNvPr>
        <xdr:cNvSpPr txBox="1"/>
      </xdr:nvSpPr>
      <xdr:spPr>
        <a:xfrm>
          <a:off x="4754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82</xdr:row>
      <xdr:rowOff>0</xdr:rowOff>
    </xdr:from>
    <xdr:ext cx="184731" cy="264560"/>
    <xdr:sp macro="" textlink="">
      <xdr:nvSpPr>
        <xdr:cNvPr id="135" name="1 CuadroTexto">
          <a:extLst>
            <a:ext uri="{FF2B5EF4-FFF2-40B4-BE49-F238E27FC236}">
              <a16:creationId xmlns:a16="http://schemas.microsoft.com/office/drawing/2014/main" xmlns="" id="{00000000-0008-0000-0700-000017000000}"/>
            </a:ext>
          </a:extLst>
        </xdr:cNvPr>
        <xdr:cNvSpPr txBox="1"/>
      </xdr:nvSpPr>
      <xdr:spPr>
        <a:xfrm>
          <a:off x="4754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82</xdr:row>
      <xdr:rowOff>0</xdr:rowOff>
    </xdr:from>
    <xdr:ext cx="184731" cy="264560"/>
    <xdr:sp macro="" textlink="">
      <xdr:nvSpPr>
        <xdr:cNvPr id="136" name="135 CuadroTexto">
          <a:extLst>
            <a:ext uri="{FF2B5EF4-FFF2-40B4-BE49-F238E27FC236}">
              <a16:creationId xmlns:a16="http://schemas.microsoft.com/office/drawing/2014/main" xmlns="" id="{00000000-0008-0000-0700-00001A000000}"/>
            </a:ext>
          </a:extLst>
        </xdr:cNvPr>
        <xdr:cNvSpPr txBox="1"/>
      </xdr:nvSpPr>
      <xdr:spPr>
        <a:xfrm>
          <a:off x="4754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82</xdr:row>
      <xdr:rowOff>0</xdr:rowOff>
    </xdr:from>
    <xdr:ext cx="184731" cy="264560"/>
    <xdr:sp macro="" textlink="">
      <xdr:nvSpPr>
        <xdr:cNvPr id="137" name="1 CuadroTexto">
          <a:extLst>
            <a:ext uri="{FF2B5EF4-FFF2-40B4-BE49-F238E27FC236}">
              <a16:creationId xmlns:a16="http://schemas.microsoft.com/office/drawing/2014/main" xmlns="" id="{00000000-0008-0000-0700-00001B000000}"/>
            </a:ext>
          </a:extLst>
        </xdr:cNvPr>
        <xdr:cNvSpPr txBox="1"/>
      </xdr:nvSpPr>
      <xdr:spPr>
        <a:xfrm>
          <a:off x="4754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82</xdr:row>
      <xdr:rowOff>1044</xdr:rowOff>
    </xdr:from>
    <xdr:ext cx="184731" cy="264560"/>
    <xdr:sp macro="" textlink="">
      <xdr:nvSpPr>
        <xdr:cNvPr id="138" name="137 CuadroTexto">
          <a:extLst>
            <a:ext uri="{FF2B5EF4-FFF2-40B4-BE49-F238E27FC236}">
              <a16:creationId xmlns:a16="http://schemas.microsoft.com/office/drawing/2014/main" xmlns="" id="{00000000-0008-0000-0700-00001E000000}"/>
            </a:ext>
          </a:extLst>
        </xdr:cNvPr>
        <xdr:cNvSpPr txBox="1"/>
      </xdr:nvSpPr>
      <xdr:spPr>
        <a:xfrm>
          <a:off x="47548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82</xdr:row>
      <xdr:rowOff>1044</xdr:rowOff>
    </xdr:from>
    <xdr:ext cx="184731" cy="264560"/>
    <xdr:sp macro="" textlink="">
      <xdr:nvSpPr>
        <xdr:cNvPr id="139" name="1 CuadroTexto">
          <a:extLst>
            <a:ext uri="{FF2B5EF4-FFF2-40B4-BE49-F238E27FC236}">
              <a16:creationId xmlns:a16="http://schemas.microsoft.com/office/drawing/2014/main" xmlns="" id="{00000000-0008-0000-0700-00001F000000}"/>
            </a:ext>
          </a:extLst>
        </xdr:cNvPr>
        <xdr:cNvSpPr txBox="1"/>
      </xdr:nvSpPr>
      <xdr:spPr>
        <a:xfrm>
          <a:off x="47548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82</xdr:row>
      <xdr:rowOff>1044</xdr:rowOff>
    </xdr:from>
    <xdr:ext cx="184731" cy="264560"/>
    <xdr:sp macro="" textlink="">
      <xdr:nvSpPr>
        <xdr:cNvPr id="140" name="139 CuadroTexto">
          <a:extLst>
            <a:ext uri="{FF2B5EF4-FFF2-40B4-BE49-F238E27FC236}">
              <a16:creationId xmlns:a16="http://schemas.microsoft.com/office/drawing/2014/main" xmlns="" id="{00000000-0008-0000-0700-000022000000}"/>
            </a:ext>
          </a:extLst>
        </xdr:cNvPr>
        <xdr:cNvSpPr txBox="1"/>
      </xdr:nvSpPr>
      <xdr:spPr>
        <a:xfrm>
          <a:off x="47548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82</xdr:row>
      <xdr:rowOff>1044</xdr:rowOff>
    </xdr:from>
    <xdr:ext cx="184731" cy="264560"/>
    <xdr:sp macro="" textlink="">
      <xdr:nvSpPr>
        <xdr:cNvPr id="141" name="1 CuadroTexto">
          <a:extLst>
            <a:ext uri="{FF2B5EF4-FFF2-40B4-BE49-F238E27FC236}">
              <a16:creationId xmlns:a16="http://schemas.microsoft.com/office/drawing/2014/main" xmlns="" id="{00000000-0008-0000-0700-000023000000}"/>
            </a:ext>
          </a:extLst>
        </xdr:cNvPr>
        <xdr:cNvSpPr txBox="1"/>
      </xdr:nvSpPr>
      <xdr:spPr>
        <a:xfrm>
          <a:off x="47548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96</xdr:row>
      <xdr:rowOff>1044</xdr:rowOff>
    </xdr:from>
    <xdr:ext cx="184731" cy="264560"/>
    <xdr:sp macro="" textlink="">
      <xdr:nvSpPr>
        <xdr:cNvPr id="142" name="3 CuadroTexto">
          <a:extLst>
            <a:ext uri="{FF2B5EF4-FFF2-40B4-BE49-F238E27FC236}">
              <a16:creationId xmlns="" xmlns:a16="http://schemas.microsoft.com/office/drawing/2014/main" id="{00000000-0008-0000-0B00-000004000000}"/>
            </a:ext>
          </a:extLst>
        </xdr:cNvPr>
        <xdr:cNvSpPr txBox="1"/>
      </xdr:nvSpPr>
      <xdr:spPr>
        <a:xfrm>
          <a:off x="4773930" y="46301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96</xdr:row>
      <xdr:rowOff>1044</xdr:rowOff>
    </xdr:from>
    <xdr:ext cx="184731" cy="264560"/>
    <xdr:sp macro="" textlink="">
      <xdr:nvSpPr>
        <xdr:cNvPr id="143" name="1 CuadroTexto">
          <a:extLst>
            <a:ext uri="{FF2B5EF4-FFF2-40B4-BE49-F238E27FC236}">
              <a16:creationId xmlns="" xmlns:a16="http://schemas.microsoft.com/office/drawing/2014/main" id="{00000000-0008-0000-0B00-000005000000}"/>
            </a:ext>
          </a:extLst>
        </xdr:cNvPr>
        <xdr:cNvSpPr txBox="1"/>
      </xdr:nvSpPr>
      <xdr:spPr>
        <a:xfrm>
          <a:off x="4773930" y="46301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93</xdr:row>
      <xdr:rowOff>1044</xdr:rowOff>
    </xdr:from>
    <xdr:ext cx="184731" cy="264560"/>
    <xdr:sp macro="" textlink="">
      <xdr:nvSpPr>
        <xdr:cNvPr id="144" name="9 CuadroTexto">
          <a:extLst>
            <a:ext uri="{FF2B5EF4-FFF2-40B4-BE49-F238E27FC236}">
              <a16:creationId xmlns="" xmlns:a16="http://schemas.microsoft.com/office/drawing/2014/main" id="{00000000-0008-0000-0B00-00000A000000}"/>
            </a:ext>
          </a:extLst>
        </xdr:cNvPr>
        <xdr:cNvSpPr txBox="1"/>
      </xdr:nvSpPr>
      <xdr:spPr>
        <a:xfrm>
          <a:off x="4773930" y="924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93</xdr:row>
      <xdr:rowOff>1044</xdr:rowOff>
    </xdr:from>
    <xdr:ext cx="184731" cy="264560"/>
    <xdr:sp macro="" textlink="">
      <xdr:nvSpPr>
        <xdr:cNvPr id="145" name="1 CuadroTexto">
          <a:extLst>
            <a:ext uri="{FF2B5EF4-FFF2-40B4-BE49-F238E27FC236}">
              <a16:creationId xmlns="" xmlns:a16="http://schemas.microsoft.com/office/drawing/2014/main" id="{00000000-0008-0000-0B00-00000B000000}"/>
            </a:ext>
          </a:extLst>
        </xdr:cNvPr>
        <xdr:cNvSpPr txBox="1"/>
      </xdr:nvSpPr>
      <xdr:spPr>
        <a:xfrm>
          <a:off x="4773930" y="924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94</xdr:row>
      <xdr:rowOff>0</xdr:rowOff>
    </xdr:from>
    <xdr:ext cx="184731" cy="264560"/>
    <xdr:sp macro="" textlink="">
      <xdr:nvSpPr>
        <xdr:cNvPr id="146" name="13 CuadroTexto">
          <a:extLst>
            <a:ext uri="{FF2B5EF4-FFF2-40B4-BE49-F238E27FC236}">
              <a16:creationId xmlns="" xmlns:a16="http://schemas.microsoft.com/office/drawing/2014/main" id="{00000000-0008-0000-0B00-00000E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94</xdr:row>
      <xdr:rowOff>0</xdr:rowOff>
    </xdr:from>
    <xdr:ext cx="184731" cy="264560"/>
    <xdr:sp macro="" textlink="">
      <xdr:nvSpPr>
        <xdr:cNvPr id="147" name="1 CuadroTexto">
          <a:extLst>
            <a:ext uri="{FF2B5EF4-FFF2-40B4-BE49-F238E27FC236}">
              <a16:creationId xmlns="" xmlns:a16="http://schemas.microsoft.com/office/drawing/2014/main" id="{00000000-0008-0000-0B00-00000F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94</xdr:row>
      <xdr:rowOff>0</xdr:rowOff>
    </xdr:from>
    <xdr:ext cx="184731" cy="264560"/>
    <xdr:sp macro="" textlink="">
      <xdr:nvSpPr>
        <xdr:cNvPr id="148" name="17 CuadroTexto">
          <a:extLst>
            <a:ext uri="{FF2B5EF4-FFF2-40B4-BE49-F238E27FC236}">
              <a16:creationId xmlns="" xmlns:a16="http://schemas.microsoft.com/office/drawing/2014/main" id="{00000000-0008-0000-0B00-000012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94</xdr:row>
      <xdr:rowOff>0</xdr:rowOff>
    </xdr:from>
    <xdr:ext cx="184731" cy="264560"/>
    <xdr:sp macro="" textlink="">
      <xdr:nvSpPr>
        <xdr:cNvPr id="149" name="1 CuadroTexto">
          <a:extLst>
            <a:ext uri="{FF2B5EF4-FFF2-40B4-BE49-F238E27FC236}">
              <a16:creationId xmlns="" xmlns:a16="http://schemas.microsoft.com/office/drawing/2014/main" id="{00000000-0008-0000-0B00-000013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94</xdr:row>
      <xdr:rowOff>0</xdr:rowOff>
    </xdr:from>
    <xdr:ext cx="184731" cy="264560"/>
    <xdr:sp macro="" textlink="">
      <xdr:nvSpPr>
        <xdr:cNvPr id="150" name="21 CuadroTexto">
          <a:extLst>
            <a:ext uri="{FF2B5EF4-FFF2-40B4-BE49-F238E27FC236}">
              <a16:creationId xmlns="" xmlns:a16="http://schemas.microsoft.com/office/drawing/2014/main" id="{00000000-0008-0000-0B00-000016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94</xdr:row>
      <xdr:rowOff>0</xdr:rowOff>
    </xdr:from>
    <xdr:ext cx="184731" cy="264560"/>
    <xdr:sp macro="" textlink="">
      <xdr:nvSpPr>
        <xdr:cNvPr id="151" name="1 CuadroTexto">
          <a:extLst>
            <a:ext uri="{FF2B5EF4-FFF2-40B4-BE49-F238E27FC236}">
              <a16:creationId xmlns="" xmlns:a16="http://schemas.microsoft.com/office/drawing/2014/main" id="{00000000-0008-0000-0B00-000017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94</xdr:row>
      <xdr:rowOff>0</xdr:rowOff>
    </xdr:from>
    <xdr:ext cx="184731" cy="264560"/>
    <xdr:sp macro="" textlink="">
      <xdr:nvSpPr>
        <xdr:cNvPr id="152" name="25 CuadroTexto">
          <a:extLst>
            <a:ext uri="{FF2B5EF4-FFF2-40B4-BE49-F238E27FC236}">
              <a16:creationId xmlns="" xmlns:a16="http://schemas.microsoft.com/office/drawing/2014/main" id="{00000000-0008-0000-0B00-00001A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94</xdr:row>
      <xdr:rowOff>0</xdr:rowOff>
    </xdr:from>
    <xdr:ext cx="184731" cy="264560"/>
    <xdr:sp macro="" textlink="">
      <xdr:nvSpPr>
        <xdr:cNvPr id="153" name="1 CuadroTexto">
          <a:extLst>
            <a:ext uri="{FF2B5EF4-FFF2-40B4-BE49-F238E27FC236}">
              <a16:creationId xmlns="" xmlns:a16="http://schemas.microsoft.com/office/drawing/2014/main" id="{00000000-0008-0000-0B00-00001B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95</xdr:row>
      <xdr:rowOff>1044</xdr:rowOff>
    </xdr:from>
    <xdr:ext cx="184731" cy="264560"/>
    <xdr:sp macro="" textlink="">
      <xdr:nvSpPr>
        <xdr:cNvPr id="154" name="29 CuadroTexto">
          <a:extLst>
            <a:ext uri="{FF2B5EF4-FFF2-40B4-BE49-F238E27FC236}">
              <a16:creationId xmlns="" xmlns:a16="http://schemas.microsoft.com/office/drawing/2014/main" id="{00000000-0008-0000-0B00-00001E000000}"/>
            </a:ext>
          </a:extLst>
        </xdr:cNvPr>
        <xdr:cNvSpPr txBox="1"/>
      </xdr:nvSpPr>
      <xdr:spPr>
        <a:xfrm>
          <a:off x="4773930" y="3430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95</xdr:row>
      <xdr:rowOff>1044</xdr:rowOff>
    </xdr:from>
    <xdr:ext cx="184731" cy="264560"/>
    <xdr:sp macro="" textlink="">
      <xdr:nvSpPr>
        <xdr:cNvPr id="155" name="1 CuadroTexto">
          <a:extLst>
            <a:ext uri="{FF2B5EF4-FFF2-40B4-BE49-F238E27FC236}">
              <a16:creationId xmlns="" xmlns:a16="http://schemas.microsoft.com/office/drawing/2014/main" id="{00000000-0008-0000-0B00-00001F000000}"/>
            </a:ext>
          </a:extLst>
        </xdr:cNvPr>
        <xdr:cNvSpPr txBox="1"/>
      </xdr:nvSpPr>
      <xdr:spPr>
        <a:xfrm>
          <a:off x="4773930" y="3430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97</xdr:row>
      <xdr:rowOff>1044</xdr:rowOff>
    </xdr:from>
    <xdr:ext cx="184731" cy="264560"/>
    <xdr:sp macro="" textlink="">
      <xdr:nvSpPr>
        <xdr:cNvPr id="156" name="31 CuadroTexto">
          <a:extLst>
            <a:ext uri="{FF2B5EF4-FFF2-40B4-BE49-F238E27FC236}">
              <a16:creationId xmlns="" xmlns:a16="http://schemas.microsoft.com/office/drawing/2014/main" id="{00000000-0008-0000-0B00-000020000000}"/>
            </a:ext>
          </a:extLst>
        </xdr:cNvPr>
        <xdr:cNvSpPr txBox="1"/>
      </xdr:nvSpPr>
      <xdr:spPr>
        <a:xfrm>
          <a:off x="4773930" y="592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97</xdr:row>
      <xdr:rowOff>1044</xdr:rowOff>
    </xdr:from>
    <xdr:ext cx="184731" cy="264560"/>
    <xdr:sp macro="" textlink="">
      <xdr:nvSpPr>
        <xdr:cNvPr id="157" name="1 CuadroTexto">
          <a:extLst>
            <a:ext uri="{FF2B5EF4-FFF2-40B4-BE49-F238E27FC236}">
              <a16:creationId xmlns="" xmlns:a16="http://schemas.microsoft.com/office/drawing/2014/main" id="{00000000-0008-0000-0B00-000021000000}"/>
            </a:ext>
          </a:extLst>
        </xdr:cNvPr>
        <xdr:cNvSpPr txBox="1"/>
      </xdr:nvSpPr>
      <xdr:spPr>
        <a:xfrm>
          <a:off x="4773930" y="592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99</xdr:row>
      <xdr:rowOff>1044</xdr:rowOff>
    </xdr:from>
    <xdr:ext cx="184731" cy="264560"/>
    <xdr:sp macro="" textlink="">
      <xdr:nvSpPr>
        <xdr:cNvPr id="158" name="35 CuadroTexto">
          <a:extLst>
            <a:ext uri="{FF2B5EF4-FFF2-40B4-BE49-F238E27FC236}">
              <a16:creationId xmlns="" xmlns:a16="http://schemas.microsoft.com/office/drawing/2014/main" id="{00000000-0008-0000-0B00-000024000000}"/>
            </a:ext>
          </a:extLst>
        </xdr:cNvPr>
        <xdr:cNvSpPr txBox="1"/>
      </xdr:nvSpPr>
      <xdr:spPr>
        <a:xfrm>
          <a:off x="477393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99</xdr:row>
      <xdr:rowOff>1044</xdr:rowOff>
    </xdr:from>
    <xdr:ext cx="184731" cy="264560"/>
    <xdr:sp macro="" textlink="">
      <xdr:nvSpPr>
        <xdr:cNvPr id="159" name="1 CuadroTexto">
          <a:extLst>
            <a:ext uri="{FF2B5EF4-FFF2-40B4-BE49-F238E27FC236}">
              <a16:creationId xmlns="" xmlns:a16="http://schemas.microsoft.com/office/drawing/2014/main" id="{00000000-0008-0000-0B00-000025000000}"/>
            </a:ext>
          </a:extLst>
        </xdr:cNvPr>
        <xdr:cNvSpPr txBox="1"/>
      </xdr:nvSpPr>
      <xdr:spPr>
        <a:xfrm>
          <a:off x="477393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99</xdr:row>
      <xdr:rowOff>0</xdr:rowOff>
    </xdr:from>
    <xdr:ext cx="184731" cy="264560"/>
    <xdr:sp macro="" textlink="">
      <xdr:nvSpPr>
        <xdr:cNvPr id="160" name="39 CuadroTexto">
          <a:extLst>
            <a:ext uri="{FF2B5EF4-FFF2-40B4-BE49-F238E27FC236}">
              <a16:creationId xmlns="" xmlns:a16="http://schemas.microsoft.com/office/drawing/2014/main" id="{00000000-0008-0000-0B00-000028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99</xdr:row>
      <xdr:rowOff>0</xdr:rowOff>
    </xdr:from>
    <xdr:ext cx="184731" cy="264560"/>
    <xdr:sp macro="" textlink="">
      <xdr:nvSpPr>
        <xdr:cNvPr id="161" name="1 CuadroTexto">
          <a:extLst>
            <a:ext uri="{FF2B5EF4-FFF2-40B4-BE49-F238E27FC236}">
              <a16:creationId xmlns="" xmlns:a16="http://schemas.microsoft.com/office/drawing/2014/main" id="{00000000-0008-0000-0B00-000029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99</xdr:row>
      <xdr:rowOff>0</xdr:rowOff>
    </xdr:from>
    <xdr:ext cx="184731" cy="264560"/>
    <xdr:sp macro="" textlink="">
      <xdr:nvSpPr>
        <xdr:cNvPr id="162" name="43 CuadroTexto">
          <a:extLst>
            <a:ext uri="{FF2B5EF4-FFF2-40B4-BE49-F238E27FC236}">
              <a16:creationId xmlns="" xmlns:a16="http://schemas.microsoft.com/office/drawing/2014/main" id="{00000000-0008-0000-0B00-00002C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99</xdr:row>
      <xdr:rowOff>0</xdr:rowOff>
    </xdr:from>
    <xdr:ext cx="184731" cy="264560"/>
    <xdr:sp macro="" textlink="">
      <xdr:nvSpPr>
        <xdr:cNvPr id="163" name="1 CuadroTexto">
          <a:extLst>
            <a:ext uri="{FF2B5EF4-FFF2-40B4-BE49-F238E27FC236}">
              <a16:creationId xmlns="" xmlns:a16="http://schemas.microsoft.com/office/drawing/2014/main" id="{00000000-0008-0000-0B00-00002D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99</xdr:row>
      <xdr:rowOff>0</xdr:rowOff>
    </xdr:from>
    <xdr:ext cx="184731" cy="264560"/>
    <xdr:sp macro="" textlink="">
      <xdr:nvSpPr>
        <xdr:cNvPr id="164" name="47 CuadroTexto">
          <a:extLst>
            <a:ext uri="{FF2B5EF4-FFF2-40B4-BE49-F238E27FC236}">
              <a16:creationId xmlns="" xmlns:a16="http://schemas.microsoft.com/office/drawing/2014/main" id="{00000000-0008-0000-0B00-000030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99</xdr:row>
      <xdr:rowOff>0</xdr:rowOff>
    </xdr:from>
    <xdr:ext cx="184731" cy="264560"/>
    <xdr:sp macro="" textlink="">
      <xdr:nvSpPr>
        <xdr:cNvPr id="165" name="1 CuadroTexto">
          <a:extLst>
            <a:ext uri="{FF2B5EF4-FFF2-40B4-BE49-F238E27FC236}">
              <a16:creationId xmlns="" xmlns:a16="http://schemas.microsoft.com/office/drawing/2014/main" id="{00000000-0008-0000-0B00-000031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99</xdr:row>
      <xdr:rowOff>0</xdr:rowOff>
    </xdr:from>
    <xdr:ext cx="184731" cy="264560"/>
    <xdr:sp macro="" textlink="">
      <xdr:nvSpPr>
        <xdr:cNvPr id="166" name="51 CuadroTexto">
          <a:extLst>
            <a:ext uri="{FF2B5EF4-FFF2-40B4-BE49-F238E27FC236}">
              <a16:creationId xmlns="" xmlns:a16="http://schemas.microsoft.com/office/drawing/2014/main" id="{00000000-0008-0000-0B00-000034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99</xdr:row>
      <xdr:rowOff>0</xdr:rowOff>
    </xdr:from>
    <xdr:ext cx="184731" cy="264560"/>
    <xdr:sp macro="" textlink="">
      <xdr:nvSpPr>
        <xdr:cNvPr id="167" name="1 CuadroTexto">
          <a:extLst>
            <a:ext uri="{FF2B5EF4-FFF2-40B4-BE49-F238E27FC236}">
              <a16:creationId xmlns="" xmlns:a16="http://schemas.microsoft.com/office/drawing/2014/main" id="{00000000-0008-0000-0B00-000035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99</xdr:row>
      <xdr:rowOff>1044</xdr:rowOff>
    </xdr:from>
    <xdr:ext cx="184731" cy="264560"/>
    <xdr:sp macro="" textlink="">
      <xdr:nvSpPr>
        <xdr:cNvPr id="168" name="55 CuadroTexto">
          <a:extLst>
            <a:ext uri="{FF2B5EF4-FFF2-40B4-BE49-F238E27FC236}">
              <a16:creationId xmlns="" xmlns:a16="http://schemas.microsoft.com/office/drawing/2014/main" id="{00000000-0008-0000-0B00-000038000000}"/>
            </a:ext>
          </a:extLst>
        </xdr:cNvPr>
        <xdr:cNvSpPr txBox="1"/>
      </xdr:nvSpPr>
      <xdr:spPr>
        <a:xfrm>
          <a:off x="477393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99</xdr:row>
      <xdr:rowOff>1044</xdr:rowOff>
    </xdr:from>
    <xdr:ext cx="184731" cy="264560"/>
    <xdr:sp macro="" textlink="">
      <xdr:nvSpPr>
        <xdr:cNvPr id="169" name="1 CuadroTexto">
          <a:extLst>
            <a:ext uri="{FF2B5EF4-FFF2-40B4-BE49-F238E27FC236}">
              <a16:creationId xmlns="" xmlns:a16="http://schemas.microsoft.com/office/drawing/2014/main" id="{00000000-0008-0000-0B00-000039000000}"/>
            </a:ext>
          </a:extLst>
        </xdr:cNvPr>
        <xdr:cNvSpPr txBox="1"/>
      </xdr:nvSpPr>
      <xdr:spPr>
        <a:xfrm>
          <a:off x="477393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99</xdr:row>
      <xdr:rowOff>1044</xdr:rowOff>
    </xdr:from>
    <xdr:ext cx="184731" cy="264560"/>
    <xdr:sp macro="" textlink="">
      <xdr:nvSpPr>
        <xdr:cNvPr id="170" name="59 CuadroTexto">
          <a:extLst>
            <a:ext uri="{FF2B5EF4-FFF2-40B4-BE49-F238E27FC236}">
              <a16:creationId xmlns="" xmlns:a16="http://schemas.microsoft.com/office/drawing/2014/main" id="{00000000-0008-0000-0B00-00003C000000}"/>
            </a:ext>
          </a:extLst>
        </xdr:cNvPr>
        <xdr:cNvSpPr txBox="1"/>
      </xdr:nvSpPr>
      <xdr:spPr>
        <a:xfrm>
          <a:off x="477393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99</xdr:row>
      <xdr:rowOff>1044</xdr:rowOff>
    </xdr:from>
    <xdr:ext cx="184731" cy="264560"/>
    <xdr:sp macro="" textlink="">
      <xdr:nvSpPr>
        <xdr:cNvPr id="171" name="1 CuadroTexto">
          <a:extLst>
            <a:ext uri="{FF2B5EF4-FFF2-40B4-BE49-F238E27FC236}">
              <a16:creationId xmlns="" xmlns:a16="http://schemas.microsoft.com/office/drawing/2014/main" id="{00000000-0008-0000-0B00-00003D000000}"/>
            </a:ext>
          </a:extLst>
        </xdr:cNvPr>
        <xdr:cNvSpPr txBox="1"/>
      </xdr:nvSpPr>
      <xdr:spPr>
        <a:xfrm>
          <a:off x="477393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94</xdr:row>
      <xdr:rowOff>1044</xdr:rowOff>
    </xdr:from>
    <xdr:ext cx="184731" cy="264560"/>
    <xdr:sp macro="" textlink="">
      <xdr:nvSpPr>
        <xdr:cNvPr id="172" name="31 CuadroTexto">
          <a:extLst>
            <a:ext uri="{FF2B5EF4-FFF2-40B4-BE49-F238E27FC236}">
              <a16:creationId xmlns="" xmlns:a16="http://schemas.microsoft.com/office/drawing/2014/main" id="{00000000-0008-0000-0A00-000004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94</xdr:row>
      <xdr:rowOff>1044</xdr:rowOff>
    </xdr:from>
    <xdr:ext cx="184731" cy="264560"/>
    <xdr:sp macro="" textlink="">
      <xdr:nvSpPr>
        <xdr:cNvPr id="173" name="1 CuadroTexto">
          <a:extLst>
            <a:ext uri="{FF2B5EF4-FFF2-40B4-BE49-F238E27FC236}">
              <a16:creationId xmlns="" xmlns:a16="http://schemas.microsoft.com/office/drawing/2014/main" id="{00000000-0008-0000-0A00-000005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93</xdr:row>
      <xdr:rowOff>1044</xdr:rowOff>
    </xdr:from>
    <xdr:ext cx="184731" cy="264560"/>
    <xdr:sp macro="" textlink="">
      <xdr:nvSpPr>
        <xdr:cNvPr id="174" name="33 CuadroTexto">
          <a:extLst>
            <a:ext uri="{FF2B5EF4-FFF2-40B4-BE49-F238E27FC236}">
              <a16:creationId xmlns="" xmlns:a16="http://schemas.microsoft.com/office/drawing/2014/main" id="{00000000-0008-0000-0A00-00000A000000}"/>
            </a:ext>
          </a:extLst>
        </xdr:cNvPr>
        <xdr:cNvSpPr txBox="1"/>
      </xdr:nvSpPr>
      <xdr:spPr>
        <a:xfrm>
          <a:off x="8200152" y="146338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93</xdr:row>
      <xdr:rowOff>1044</xdr:rowOff>
    </xdr:from>
    <xdr:ext cx="184731" cy="264560"/>
    <xdr:sp macro="" textlink="">
      <xdr:nvSpPr>
        <xdr:cNvPr id="175" name="1 CuadroTexto">
          <a:extLst>
            <a:ext uri="{FF2B5EF4-FFF2-40B4-BE49-F238E27FC236}">
              <a16:creationId xmlns="" xmlns:a16="http://schemas.microsoft.com/office/drawing/2014/main" id="{00000000-0008-0000-0A00-00000B000000}"/>
            </a:ext>
          </a:extLst>
        </xdr:cNvPr>
        <xdr:cNvSpPr txBox="1"/>
      </xdr:nvSpPr>
      <xdr:spPr>
        <a:xfrm>
          <a:off x="8200152" y="146338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95</xdr:row>
      <xdr:rowOff>0</xdr:rowOff>
    </xdr:from>
    <xdr:ext cx="184731" cy="264560"/>
    <xdr:sp macro="" textlink="">
      <xdr:nvSpPr>
        <xdr:cNvPr id="176" name="35 CuadroTexto">
          <a:extLst>
            <a:ext uri="{FF2B5EF4-FFF2-40B4-BE49-F238E27FC236}">
              <a16:creationId xmlns="" xmlns:a16="http://schemas.microsoft.com/office/drawing/2014/main" id="{00000000-0008-0000-0A00-00000E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95</xdr:row>
      <xdr:rowOff>0</xdr:rowOff>
    </xdr:from>
    <xdr:ext cx="184731" cy="264560"/>
    <xdr:sp macro="" textlink="">
      <xdr:nvSpPr>
        <xdr:cNvPr id="177" name="1 CuadroTexto">
          <a:extLst>
            <a:ext uri="{FF2B5EF4-FFF2-40B4-BE49-F238E27FC236}">
              <a16:creationId xmlns="" xmlns:a16="http://schemas.microsoft.com/office/drawing/2014/main" id="{00000000-0008-0000-0A00-00000F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95</xdr:row>
      <xdr:rowOff>0</xdr:rowOff>
    </xdr:from>
    <xdr:ext cx="184731" cy="264560"/>
    <xdr:sp macro="" textlink="">
      <xdr:nvSpPr>
        <xdr:cNvPr id="178" name="37 CuadroTexto">
          <a:extLst>
            <a:ext uri="{FF2B5EF4-FFF2-40B4-BE49-F238E27FC236}">
              <a16:creationId xmlns="" xmlns:a16="http://schemas.microsoft.com/office/drawing/2014/main" id="{00000000-0008-0000-0A00-000012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95</xdr:row>
      <xdr:rowOff>0</xdr:rowOff>
    </xdr:from>
    <xdr:ext cx="184731" cy="264560"/>
    <xdr:sp macro="" textlink="">
      <xdr:nvSpPr>
        <xdr:cNvPr id="179" name="1 CuadroTexto">
          <a:extLst>
            <a:ext uri="{FF2B5EF4-FFF2-40B4-BE49-F238E27FC236}">
              <a16:creationId xmlns="" xmlns:a16="http://schemas.microsoft.com/office/drawing/2014/main" id="{00000000-0008-0000-0A00-000013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95</xdr:row>
      <xdr:rowOff>0</xdr:rowOff>
    </xdr:from>
    <xdr:ext cx="184731" cy="264560"/>
    <xdr:sp macro="" textlink="">
      <xdr:nvSpPr>
        <xdr:cNvPr id="180" name="39 CuadroTexto">
          <a:extLst>
            <a:ext uri="{FF2B5EF4-FFF2-40B4-BE49-F238E27FC236}">
              <a16:creationId xmlns="" xmlns:a16="http://schemas.microsoft.com/office/drawing/2014/main" id="{00000000-0008-0000-0A00-000016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95</xdr:row>
      <xdr:rowOff>0</xdr:rowOff>
    </xdr:from>
    <xdr:ext cx="184731" cy="264560"/>
    <xdr:sp macro="" textlink="">
      <xdr:nvSpPr>
        <xdr:cNvPr id="181" name="1 CuadroTexto">
          <a:extLst>
            <a:ext uri="{FF2B5EF4-FFF2-40B4-BE49-F238E27FC236}">
              <a16:creationId xmlns="" xmlns:a16="http://schemas.microsoft.com/office/drawing/2014/main" id="{00000000-0008-0000-0A00-000017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95</xdr:row>
      <xdr:rowOff>0</xdr:rowOff>
    </xdr:from>
    <xdr:ext cx="184731" cy="264560"/>
    <xdr:sp macro="" textlink="">
      <xdr:nvSpPr>
        <xdr:cNvPr id="182" name="41 CuadroTexto">
          <a:extLst>
            <a:ext uri="{FF2B5EF4-FFF2-40B4-BE49-F238E27FC236}">
              <a16:creationId xmlns="" xmlns:a16="http://schemas.microsoft.com/office/drawing/2014/main" id="{00000000-0008-0000-0A00-00001A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95</xdr:row>
      <xdr:rowOff>0</xdr:rowOff>
    </xdr:from>
    <xdr:ext cx="184731" cy="264560"/>
    <xdr:sp macro="" textlink="">
      <xdr:nvSpPr>
        <xdr:cNvPr id="183" name="1 CuadroTexto">
          <a:extLst>
            <a:ext uri="{FF2B5EF4-FFF2-40B4-BE49-F238E27FC236}">
              <a16:creationId xmlns="" xmlns:a16="http://schemas.microsoft.com/office/drawing/2014/main" id="{00000000-0008-0000-0A00-00001B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94</xdr:row>
      <xdr:rowOff>0</xdr:rowOff>
    </xdr:from>
    <xdr:ext cx="184731" cy="264560"/>
    <xdr:sp macro="" textlink="">
      <xdr:nvSpPr>
        <xdr:cNvPr id="184" name="43 CuadroTexto">
          <a:extLst>
            <a:ext uri="{FF2B5EF4-FFF2-40B4-BE49-F238E27FC236}">
              <a16:creationId xmlns="" xmlns:a16="http://schemas.microsoft.com/office/drawing/2014/main" id="{00000000-0008-0000-0A00-00001E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94</xdr:row>
      <xdr:rowOff>0</xdr:rowOff>
    </xdr:from>
    <xdr:ext cx="184731" cy="264560"/>
    <xdr:sp macro="" textlink="">
      <xdr:nvSpPr>
        <xdr:cNvPr id="185" name="1 CuadroTexto">
          <a:extLst>
            <a:ext uri="{FF2B5EF4-FFF2-40B4-BE49-F238E27FC236}">
              <a16:creationId xmlns="" xmlns:a16="http://schemas.microsoft.com/office/drawing/2014/main" id="{00000000-0008-0000-0A00-00001F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94</xdr:row>
      <xdr:rowOff>0</xdr:rowOff>
    </xdr:from>
    <xdr:ext cx="184731" cy="264560"/>
    <xdr:sp macro="" textlink="">
      <xdr:nvSpPr>
        <xdr:cNvPr id="186" name="45 CuadroTexto">
          <a:extLst>
            <a:ext uri="{FF2B5EF4-FFF2-40B4-BE49-F238E27FC236}">
              <a16:creationId xmlns="" xmlns:a16="http://schemas.microsoft.com/office/drawing/2014/main" id="{00000000-0008-0000-0A00-000022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94</xdr:row>
      <xdr:rowOff>0</xdr:rowOff>
    </xdr:from>
    <xdr:ext cx="184731" cy="264560"/>
    <xdr:sp macro="" textlink="">
      <xdr:nvSpPr>
        <xdr:cNvPr id="187" name="1 CuadroTexto">
          <a:extLst>
            <a:ext uri="{FF2B5EF4-FFF2-40B4-BE49-F238E27FC236}">
              <a16:creationId xmlns="" xmlns:a16="http://schemas.microsoft.com/office/drawing/2014/main" id="{00000000-0008-0000-0A00-000023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94</xdr:row>
      <xdr:rowOff>0</xdr:rowOff>
    </xdr:from>
    <xdr:ext cx="184731" cy="264560"/>
    <xdr:sp macro="" textlink="">
      <xdr:nvSpPr>
        <xdr:cNvPr id="188" name="47 CuadroTexto">
          <a:extLst>
            <a:ext uri="{FF2B5EF4-FFF2-40B4-BE49-F238E27FC236}">
              <a16:creationId xmlns="" xmlns:a16="http://schemas.microsoft.com/office/drawing/2014/main" id="{00000000-0008-0000-0A00-000026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94</xdr:row>
      <xdr:rowOff>0</xdr:rowOff>
    </xdr:from>
    <xdr:ext cx="184731" cy="264560"/>
    <xdr:sp macro="" textlink="">
      <xdr:nvSpPr>
        <xdr:cNvPr id="189" name="1 CuadroTexto">
          <a:extLst>
            <a:ext uri="{FF2B5EF4-FFF2-40B4-BE49-F238E27FC236}">
              <a16:creationId xmlns="" xmlns:a16="http://schemas.microsoft.com/office/drawing/2014/main" id="{00000000-0008-0000-0A00-000027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94</xdr:row>
      <xdr:rowOff>0</xdr:rowOff>
    </xdr:from>
    <xdr:ext cx="184731" cy="264560"/>
    <xdr:sp macro="" textlink="">
      <xdr:nvSpPr>
        <xdr:cNvPr id="190" name="49 CuadroTexto">
          <a:extLst>
            <a:ext uri="{FF2B5EF4-FFF2-40B4-BE49-F238E27FC236}">
              <a16:creationId xmlns="" xmlns:a16="http://schemas.microsoft.com/office/drawing/2014/main" id="{00000000-0008-0000-0A00-00002A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94</xdr:row>
      <xdr:rowOff>0</xdr:rowOff>
    </xdr:from>
    <xdr:ext cx="184731" cy="264560"/>
    <xdr:sp macro="" textlink="">
      <xdr:nvSpPr>
        <xdr:cNvPr id="191" name="1 CuadroTexto">
          <a:extLst>
            <a:ext uri="{FF2B5EF4-FFF2-40B4-BE49-F238E27FC236}">
              <a16:creationId xmlns="" xmlns:a16="http://schemas.microsoft.com/office/drawing/2014/main" id="{00000000-0008-0000-0A00-00002B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94</xdr:row>
      <xdr:rowOff>1044</xdr:rowOff>
    </xdr:from>
    <xdr:ext cx="184731" cy="264560"/>
    <xdr:sp macro="" textlink="">
      <xdr:nvSpPr>
        <xdr:cNvPr id="192" name="51 CuadroTexto">
          <a:extLst>
            <a:ext uri="{FF2B5EF4-FFF2-40B4-BE49-F238E27FC236}">
              <a16:creationId xmlns="" xmlns:a16="http://schemas.microsoft.com/office/drawing/2014/main" id="{00000000-0008-0000-0A00-00002E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94</xdr:row>
      <xdr:rowOff>1044</xdr:rowOff>
    </xdr:from>
    <xdr:ext cx="184731" cy="264560"/>
    <xdr:sp macro="" textlink="">
      <xdr:nvSpPr>
        <xdr:cNvPr id="193" name="1 CuadroTexto">
          <a:extLst>
            <a:ext uri="{FF2B5EF4-FFF2-40B4-BE49-F238E27FC236}">
              <a16:creationId xmlns="" xmlns:a16="http://schemas.microsoft.com/office/drawing/2014/main" id="{00000000-0008-0000-0A00-00002F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94</xdr:row>
      <xdr:rowOff>1044</xdr:rowOff>
    </xdr:from>
    <xdr:ext cx="184731" cy="264560"/>
    <xdr:sp macro="" textlink="">
      <xdr:nvSpPr>
        <xdr:cNvPr id="194" name="53 CuadroTexto">
          <a:extLst>
            <a:ext uri="{FF2B5EF4-FFF2-40B4-BE49-F238E27FC236}">
              <a16:creationId xmlns="" xmlns:a16="http://schemas.microsoft.com/office/drawing/2014/main" id="{00000000-0008-0000-0A00-000032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94</xdr:row>
      <xdr:rowOff>1044</xdr:rowOff>
    </xdr:from>
    <xdr:ext cx="184731" cy="264560"/>
    <xdr:sp macro="" textlink="">
      <xdr:nvSpPr>
        <xdr:cNvPr id="195" name="1 CuadroTexto">
          <a:extLst>
            <a:ext uri="{FF2B5EF4-FFF2-40B4-BE49-F238E27FC236}">
              <a16:creationId xmlns="" xmlns:a16="http://schemas.microsoft.com/office/drawing/2014/main" id="{00000000-0008-0000-0A00-000033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97</xdr:row>
      <xdr:rowOff>1044</xdr:rowOff>
    </xdr:from>
    <xdr:ext cx="184731" cy="264560"/>
    <xdr:sp macro="" textlink="">
      <xdr:nvSpPr>
        <xdr:cNvPr id="196" name="31 CuadroTexto">
          <a:extLst>
            <a:ext uri="{FF2B5EF4-FFF2-40B4-BE49-F238E27FC236}">
              <a16:creationId xmlns="" xmlns:a16="http://schemas.microsoft.com/office/drawing/2014/main" id="{00000000-0008-0000-0A00-000004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97</xdr:row>
      <xdr:rowOff>1044</xdr:rowOff>
    </xdr:from>
    <xdr:ext cx="184731" cy="264560"/>
    <xdr:sp macro="" textlink="">
      <xdr:nvSpPr>
        <xdr:cNvPr id="197" name="1 CuadroTexto">
          <a:extLst>
            <a:ext uri="{FF2B5EF4-FFF2-40B4-BE49-F238E27FC236}">
              <a16:creationId xmlns="" xmlns:a16="http://schemas.microsoft.com/office/drawing/2014/main" id="{00000000-0008-0000-0A00-000005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96</xdr:row>
      <xdr:rowOff>1044</xdr:rowOff>
    </xdr:from>
    <xdr:ext cx="184731" cy="264560"/>
    <xdr:sp macro="" textlink="">
      <xdr:nvSpPr>
        <xdr:cNvPr id="198" name="33 CuadroTexto">
          <a:extLst>
            <a:ext uri="{FF2B5EF4-FFF2-40B4-BE49-F238E27FC236}">
              <a16:creationId xmlns="" xmlns:a16="http://schemas.microsoft.com/office/drawing/2014/main" id="{00000000-0008-0000-0A00-00000A000000}"/>
            </a:ext>
          </a:extLst>
        </xdr:cNvPr>
        <xdr:cNvSpPr txBox="1"/>
      </xdr:nvSpPr>
      <xdr:spPr>
        <a:xfrm>
          <a:off x="8200152" y="146338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96</xdr:row>
      <xdr:rowOff>1044</xdr:rowOff>
    </xdr:from>
    <xdr:ext cx="184731" cy="264560"/>
    <xdr:sp macro="" textlink="">
      <xdr:nvSpPr>
        <xdr:cNvPr id="199" name="1 CuadroTexto">
          <a:extLst>
            <a:ext uri="{FF2B5EF4-FFF2-40B4-BE49-F238E27FC236}">
              <a16:creationId xmlns="" xmlns:a16="http://schemas.microsoft.com/office/drawing/2014/main" id="{00000000-0008-0000-0A00-00000B000000}"/>
            </a:ext>
          </a:extLst>
        </xdr:cNvPr>
        <xdr:cNvSpPr txBox="1"/>
      </xdr:nvSpPr>
      <xdr:spPr>
        <a:xfrm>
          <a:off x="8200152" y="146338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98</xdr:row>
      <xdr:rowOff>0</xdr:rowOff>
    </xdr:from>
    <xdr:ext cx="184731" cy="264560"/>
    <xdr:sp macro="" textlink="">
      <xdr:nvSpPr>
        <xdr:cNvPr id="200" name="35 CuadroTexto">
          <a:extLst>
            <a:ext uri="{FF2B5EF4-FFF2-40B4-BE49-F238E27FC236}">
              <a16:creationId xmlns="" xmlns:a16="http://schemas.microsoft.com/office/drawing/2014/main" id="{00000000-0008-0000-0A00-00000E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98</xdr:row>
      <xdr:rowOff>0</xdr:rowOff>
    </xdr:from>
    <xdr:ext cx="184731" cy="264560"/>
    <xdr:sp macro="" textlink="">
      <xdr:nvSpPr>
        <xdr:cNvPr id="201" name="1 CuadroTexto">
          <a:extLst>
            <a:ext uri="{FF2B5EF4-FFF2-40B4-BE49-F238E27FC236}">
              <a16:creationId xmlns="" xmlns:a16="http://schemas.microsoft.com/office/drawing/2014/main" id="{00000000-0008-0000-0A00-00000F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98</xdr:row>
      <xdr:rowOff>0</xdr:rowOff>
    </xdr:from>
    <xdr:ext cx="184731" cy="264560"/>
    <xdr:sp macro="" textlink="">
      <xdr:nvSpPr>
        <xdr:cNvPr id="202" name="37 CuadroTexto">
          <a:extLst>
            <a:ext uri="{FF2B5EF4-FFF2-40B4-BE49-F238E27FC236}">
              <a16:creationId xmlns="" xmlns:a16="http://schemas.microsoft.com/office/drawing/2014/main" id="{00000000-0008-0000-0A00-000012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98</xdr:row>
      <xdr:rowOff>0</xdr:rowOff>
    </xdr:from>
    <xdr:ext cx="184731" cy="264560"/>
    <xdr:sp macro="" textlink="">
      <xdr:nvSpPr>
        <xdr:cNvPr id="203" name="1 CuadroTexto">
          <a:extLst>
            <a:ext uri="{FF2B5EF4-FFF2-40B4-BE49-F238E27FC236}">
              <a16:creationId xmlns="" xmlns:a16="http://schemas.microsoft.com/office/drawing/2014/main" id="{00000000-0008-0000-0A00-000013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98</xdr:row>
      <xdr:rowOff>0</xdr:rowOff>
    </xdr:from>
    <xdr:ext cx="184731" cy="264560"/>
    <xdr:sp macro="" textlink="">
      <xdr:nvSpPr>
        <xdr:cNvPr id="204" name="39 CuadroTexto">
          <a:extLst>
            <a:ext uri="{FF2B5EF4-FFF2-40B4-BE49-F238E27FC236}">
              <a16:creationId xmlns="" xmlns:a16="http://schemas.microsoft.com/office/drawing/2014/main" id="{00000000-0008-0000-0A00-000016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98</xdr:row>
      <xdr:rowOff>0</xdr:rowOff>
    </xdr:from>
    <xdr:ext cx="184731" cy="264560"/>
    <xdr:sp macro="" textlink="">
      <xdr:nvSpPr>
        <xdr:cNvPr id="205" name="1 CuadroTexto">
          <a:extLst>
            <a:ext uri="{FF2B5EF4-FFF2-40B4-BE49-F238E27FC236}">
              <a16:creationId xmlns="" xmlns:a16="http://schemas.microsoft.com/office/drawing/2014/main" id="{00000000-0008-0000-0A00-000017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98</xdr:row>
      <xdr:rowOff>0</xdr:rowOff>
    </xdr:from>
    <xdr:ext cx="184731" cy="264560"/>
    <xdr:sp macro="" textlink="">
      <xdr:nvSpPr>
        <xdr:cNvPr id="206" name="41 CuadroTexto">
          <a:extLst>
            <a:ext uri="{FF2B5EF4-FFF2-40B4-BE49-F238E27FC236}">
              <a16:creationId xmlns="" xmlns:a16="http://schemas.microsoft.com/office/drawing/2014/main" id="{00000000-0008-0000-0A00-00001A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98</xdr:row>
      <xdr:rowOff>0</xdr:rowOff>
    </xdr:from>
    <xdr:ext cx="184731" cy="264560"/>
    <xdr:sp macro="" textlink="">
      <xdr:nvSpPr>
        <xdr:cNvPr id="207" name="1 CuadroTexto">
          <a:extLst>
            <a:ext uri="{FF2B5EF4-FFF2-40B4-BE49-F238E27FC236}">
              <a16:creationId xmlns="" xmlns:a16="http://schemas.microsoft.com/office/drawing/2014/main" id="{00000000-0008-0000-0A00-00001B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97</xdr:row>
      <xdr:rowOff>0</xdr:rowOff>
    </xdr:from>
    <xdr:ext cx="184731" cy="264560"/>
    <xdr:sp macro="" textlink="">
      <xdr:nvSpPr>
        <xdr:cNvPr id="208" name="43 CuadroTexto">
          <a:extLst>
            <a:ext uri="{FF2B5EF4-FFF2-40B4-BE49-F238E27FC236}">
              <a16:creationId xmlns="" xmlns:a16="http://schemas.microsoft.com/office/drawing/2014/main" id="{00000000-0008-0000-0A00-00001E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97</xdr:row>
      <xdr:rowOff>0</xdr:rowOff>
    </xdr:from>
    <xdr:ext cx="184731" cy="264560"/>
    <xdr:sp macro="" textlink="">
      <xdr:nvSpPr>
        <xdr:cNvPr id="209" name="1 CuadroTexto">
          <a:extLst>
            <a:ext uri="{FF2B5EF4-FFF2-40B4-BE49-F238E27FC236}">
              <a16:creationId xmlns="" xmlns:a16="http://schemas.microsoft.com/office/drawing/2014/main" id="{00000000-0008-0000-0A00-00001F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97</xdr:row>
      <xdr:rowOff>0</xdr:rowOff>
    </xdr:from>
    <xdr:ext cx="184731" cy="264560"/>
    <xdr:sp macro="" textlink="">
      <xdr:nvSpPr>
        <xdr:cNvPr id="210" name="45 CuadroTexto">
          <a:extLst>
            <a:ext uri="{FF2B5EF4-FFF2-40B4-BE49-F238E27FC236}">
              <a16:creationId xmlns="" xmlns:a16="http://schemas.microsoft.com/office/drawing/2014/main" id="{00000000-0008-0000-0A00-000022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97</xdr:row>
      <xdr:rowOff>0</xdr:rowOff>
    </xdr:from>
    <xdr:ext cx="184731" cy="264560"/>
    <xdr:sp macro="" textlink="">
      <xdr:nvSpPr>
        <xdr:cNvPr id="211" name="1 CuadroTexto">
          <a:extLst>
            <a:ext uri="{FF2B5EF4-FFF2-40B4-BE49-F238E27FC236}">
              <a16:creationId xmlns="" xmlns:a16="http://schemas.microsoft.com/office/drawing/2014/main" id="{00000000-0008-0000-0A00-000023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97</xdr:row>
      <xdr:rowOff>0</xdr:rowOff>
    </xdr:from>
    <xdr:ext cx="184731" cy="264560"/>
    <xdr:sp macro="" textlink="">
      <xdr:nvSpPr>
        <xdr:cNvPr id="212" name="47 CuadroTexto">
          <a:extLst>
            <a:ext uri="{FF2B5EF4-FFF2-40B4-BE49-F238E27FC236}">
              <a16:creationId xmlns="" xmlns:a16="http://schemas.microsoft.com/office/drawing/2014/main" id="{00000000-0008-0000-0A00-000026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97</xdr:row>
      <xdr:rowOff>0</xdr:rowOff>
    </xdr:from>
    <xdr:ext cx="184731" cy="264560"/>
    <xdr:sp macro="" textlink="">
      <xdr:nvSpPr>
        <xdr:cNvPr id="213" name="1 CuadroTexto">
          <a:extLst>
            <a:ext uri="{FF2B5EF4-FFF2-40B4-BE49-F238E27FC236}">
              <a16:creationId xmlns="" xmlns:a16="http://schemas.microsoft.com/office/drawing/2014/main" id="{00000000-0008-0000-0A00-000027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97</xdr:row>
      <xdr:rowOff>0</xdr:rowOff>
    </xdr:from>
    <xdr:ext cx="184731" cy="264560"/>
    <xdr:sp macro="" textlink="">
      <xdr:nvSpPr>
        <xdr:cNvPr id="214" name="49 CuadroTexto">
          <a:extLst>
            <a:ext uri="{FF2B5EF4-FFF2-40B4-BE49-F238E27FC236}">
              <a16:creationId xmlns="" xmlns:a16="http://schemas.microsoft.com/office/drawing/2014/main" id="{00000000-0008-0000-0A00-00002A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97</xdr:row>
      <xdr:rowOff>0</xdr:rowOff>
    </xdr:from>
    <xdr:ext cx="184731" cy="264560"/>
    <xdr:sp macro="" textlink="">
      <xdr:nvSpPr>
        <xdr:cNvPr id="215" name="1 CuadroTexto">
          <a:extLst>
            <a:ext uri="{FF2B5EF4-FFF2-40B4-BE49-F238E27FC236}">
              <a16:creationId xmlns="" xmlns:a16="http://schemas.microsoft.com/office/drawing/2014/main" id="{00000000-0008-0000-0A00-00002B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97</xdr:row>
      <xdr:rowOff>1044</xdr:rowOff>
    </xdr:from>
    <xdr:ext cx="184731" cy="264560"/>
    <xdr:sp macro="" textlink="">
      <xdr:nvSpPr>
        <xdr:cNvPr id="216" name="51 CuadroTexto">
          <a:extLst>
            <a:ext uri="{FF2B5EF4-FFF2-40B4-BE49-F238E27FC236}">
              <a16:creationId xmlns="" xmlns:a16="http://schemas.microsoft.com/office/drawing/2014/main" id="{00000000-0008-0000-0A00-00002E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97</xdr:row>
      <xdr:rowOff>1044</xdr:rowOff>
    </xdr:from>
    <xdr:ext cx="184731" cy="264560"/>
    <xdr:sp macro="" textlink="">
      <xdr:nvSpPr>
        <xdr:cNvPr id="217" name="1 CuadroTexto">
          <a:extLst>
            <a:ext uri="{FF2B5EF4-FFF2-40B4-BE49-F238E27FC236}">
              <a16:creationId xmlns="" xmlns:a16="http://schemas.microsoft.com/office/drawing/2014/main" id="{00000000-0008-0000-0A00-00002F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97</xdr:row>
      <xdr:rowOff>1044</xdr:rowOff>
    </xdr:from>
    <xdr:ext cx="184731" cy="264560"/>
    <xdr:sp macro="" textlink="">
      <xdr:nvSpPr>
        <xdr:cNvPr id="218" name="53 CuadroTexto">
          <a:extLst>
            <a:ext uri="{FF2B5EF4-FFF2-40B4-BE49-F238E27FC236}">
              <a16:creationId xmlns="" xmlns:a16="http://schemas.microsoft.com/office/drawing/2014/main" id="{00000000-0008-0000-0A00-000032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97</xdr:row>
      <xdr:rowOff>1044</xdr:rowOff>
    </xdr:from>
    <xdr:ext cx="184731" cy="264560"/>
    <xdr:sp macro="" textlink="">
      <xdr:nvSpPr>
        <xdr:cNvPr id="219" name="1 CuadroTexto">
          <a:extLst>
            <a:ext uri="{FF2B5EF4-FFF2-40B4-BE49-F238E27FC236}">
              <a16:creationId xmlns="" xmlns:a16="http://schemas.microsoft.com/office/drawing/2014/main" id="{00000000-0008-0000-0A00-000033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100</xdr:row>
      <xdr:rowOff>0</xdr:rowOff>
    </xdr:from>
    <xdr:ext cx="184731" cy="264560"/>
    <xdr:sp macro="" textlink="">
      <xdr:nvSpPr>
        <xdr:cNvPr id="220" name="31 CuadroTexto">
          <a:extLst>
            <a:ext uri="{FF2B5EF4-FFF2-40B4-BE49-F238E27FC236}">
              <a16:creationId xmlns="" xmlns:a16="http://schemas.microsoft.com/office/drawing/2014/main" id="{00000000-0008-0000-0A00-000004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100</xdr:row>
      <xdr:rowOff>0</xdr:rowOff>
    </xdr:from>
    <xdr:ext cx="184731" cy="264560"/>
    <xdr:sp macro="" textlink="">
      <xdr:nvSpPr>
        <xdr:cNvPr id="221" name="1 CuadroTexto">
          <a:extLst>
            <a:ext uri="{FF2B5EF4-FFF2-40B4-BE49-F238E27FC236}">
              <a16:creationId xmlns="" xmlns:a16="http://schemas.microsoft.com/office/drawing/2014/main" id="{00000000-0008-0000-0A00-000005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99</xdr:row>
      <xdr:rowOff>1044</xdr:rowOff>
    </xdr:from>
    <xdr:ext cx="184731" cy="264560"/>
    <xdr:sp macro="" textlink="">
      <xdr:nvSpPr>
        <xdr:cNvPr id="222" name="33 CuadroTexto">
          <a:extLst>
            <a:ext uri="{FF2B5EF4-FFF2-40B4-BE49-F238E27FC236}">
              <a16:creationId xmlns="" xmlns:a16="http://schemas.microsoft.com/office/drawing/2014/main" id="{00000000-0008-0000-0A00-00000A000000}"/>
            </a:ext>
          </a:extLst>
        </xdr:cNvPr>
        <xdr:cNvSpPr txBox="1"/>
      </xdr:nvSpPr>
      <xdr:spPr>
        <a:xfrm>
          <a:off x="8200152" y="146338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99</xdr:row>
      <xdr:rowOff>1044</xdr:rowOff>
    </xdr:from>
    <xdr:ext cx="184731" cy="264560"/>
    <xdr:sp macro="" textlink="">
      <xdr:nvSpPr>
        <xdr:cNvPr id="223" name="1 CuadroTexto">
          <a:extLst>
            <a:ext uri="{FF2B5EF4-FFF2-40B4-BE49-F238E27FC236}">
              <a16:creationId xmlns="" xmlns:a16="http://schemas.microsoft.com/office/drawing/2014/main" id="{00000000-0008-0000-0A00-00000B000000}"/>
            </a:ext>
          </a:extLst>
        </xdr:cNvPr>
        <xdr:cNvSpPr txBox="1"/>
      </xdr:nvSpPr>
      <xdr:spPr>
        <a:xfrm>
          <a:off x="8200152" y="146338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100</xdr:row>
      <xdr:rowOff>0</xdr:rowOff>
    </xdr:from>
    <xdr:ext cx="184731" cy="264560"/>
    <xdr:sp macro="" textlink="">
      <xdr:nvSpPr>
        <xdr:cNvPr id="224" name="35 CuadroTexto">
          <a:extLst>
            <a:ext uri="{FF2B5EF4-FFF2-40B4-BE49-F238E27FC236}">
              <a16:creationId xmlns="" xmlns:a16="http://schemas.microsoft.com/office/drawing/2014/main" id="{00000000-0008-0000-0A00-00000E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100</xdr:row>
      <xdr:rowOff>0</xdr:rowOff>
    </xdr:from>
    <xdr:ext cx="184731" cy="264560"/>
    <xdr:sp macro="" textlink="">
      <xdr:nvSpPr>
        <xdr:cNvPr id="225" name="1 CuadroTexto">
          <a:extLst>
            <a:ext uri="{FF2B5EF4-FFF2-40B4-BE49-F238E27FC236}">
              <a16:creationId xmlns="" xmlns:a16="http://schemas.microsoft.com/office/drawing/2014/main" id="{00000000-0008-0000-0A00-00000F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100</xdr:row>
      <xdr:rowOff>0</xdr:rowOff>
    </xdr:from>
    <xdr:ext cx="184731" cy="264560"/>
    <xdr:sp macro="" textlink="">
      <xdr:nvSpPr>
        <xdr:cNvPr id="226" name="37 CuadroTexto">
          <a:extLst>
            <a:ext uri="{FF2B5EF4-FFF2-40B4-BE49-F238E27FC236}">
              <a16:creationId xmlns="" xmlns:a16="http://schemas.microsoft.com/office/drawing/2014/main" id="{00000000-0008-0000-0A00-000012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100</xdr:row>
      <xdr:rowOff>0</xdr:rowOff>
    </xdr:from>
    <xdr:ext cx="184731" cy="264560"/>
    <xdr:sp macro="" textlink="">
      <xdr:nvSpPr>
        <xdr:cNvPr id="227" name="1 CuadroTexto">
          <a:extLst>
            <a:ext uri="{FF2B5EF4-FFF2-40B4-BE49-F238E27FC236}">
              <a16:creationId xmlns="" xmlns:a16="http://schemas.microsoft.com/office/drawing/2014/main" id="{00000000-0008-0000-0A00-000013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100</xdr:row>
      <xdr:rowOff>0</xdr:rowOff>
    </xdr:from>
    <xdr:ext cx="184731" cy="264560"/>
    <xdr:sp macro="" textlink="">
      <xdr:nvSpPr>
        <xdr:cNvPr id="228" name="39 CuadroTexto">
          <a:extLst>
            <a:ext uri="{FF2B5EF4-FFF2-40B4-BE49-F238E27FC236}">
              <a16:creationId xmlns="" xmlns:a16="http://schemas.microsoft.com/office/drawing/2014/main" id="{00000000-0008-0000-0A00-000016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100</xdr:row>
      <xdr:rowOff>0</xdr:rowOff>
    </xdr:from>
    <xdr:ext cx="184731" cy="264560"/>
    <xdr:sp macro="" textlink="">
      <xdr:nvSpPr>
        <xdr:cNvPr id="229" name="1 CuadroTexto">
          <a:extLst>
            <a:ext uri="{FF2B5EF4-FFF2-40B4-BE49-F238E27FC236}">
              <a16:creationId xmlns="" xmlns:a16="http://schemas.microsoft.com/office/drawing/2014/main" id="{00000000-0008-0000-0A00-000017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100</xdr:row>
      <xdr:rowOff>0</xdr:rowOff>
    </xdr:from>
    <xdr:ext cx="184731" cy="264560"/>
    <xdr:sp macro="" textlink="">
      <xdr:nvSpPr>
        <xdr:cNvPr id="230" name="41 CuadroTexto">
          <a:extLst>
            <a:ext uri="{FF2B5EF4-FFF2-40B4-BE49-F238E27FC236}">
              <a16:creationId xmlns="" xmlns:a16="http://schemas.microsoft.com/office/drawing/2014/main" id="{00000000-0008-0000-0A00-00001A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100</xdr:row>
      <xdr:rowOff>0</xdr:rowOff>
    </xdr:from>
    <xdr:ext cx="184731" cy="264560"/>
    <xdr:sp macro="" textlink="">
      <xdr:nvSpPr>
        <xdr:cNvPr id="231" name="1 CuadroTexto">
          <a:extLst>
            <a:ext uri="{FF2B5EF4-FFF2-40B4-BE49-F238E27FC236}">
              <a16:creationId xmlns="" xmlns:a16="http://schemas.microsoft.com/office/drawing/2014/main" id="{00000000-0008-0000-0A00-00001B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100</xdr:row>
      <xdr:rowOff>0</xdr:rowOff>
    </xdr:from>
    <xdr:ext cx="184731" cy="264560"/>
    <xdr:sp macro="" textlink="">
      <xdr:nvSpPr>
        <xdr:cNvPr id="232" name="43 CuadroTexto">
          <a:extLst>
            <a:ext uri="{FF2B5EF4-FFF2-40B4-BE49-F238E27FC236}">
              <a16:creationId xmlns="" xmlns:a16="http://schemas.microsoft.com/office/drawing/2014/main" id="{00000000-0008-0000-0A00-00001E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100</xdr:row>
      <xdr:rowOff>0</xdr:rowOff>
    </xdr:from>
    <xdr:ext cx="184731" cy="264560"/>
    <xdr:sp macro="" textlink="">
      <xdr:nvSpPr>
        <xdr:cNvPr id="233" name="1 CuadroTexto">
          <a:extLst>
            <a:ext uri="{FF2B5EF4-FFF2-40B4-BE49-F238E27FC236}">
              <a16:creationId xmlns="" xmlns:a16="http://schemas.microsoft.com/office/drawing/2014/main" id="{00000000-0008-0000-0A00-00001F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100</xdr:row>
      <xdr:rowOff>0</xdr:rowOff>
    </xdr:from>
    <xdr:ext cx="184731" cy="264560"/>
    <xdr:sp macro="" textlink="">
      <xdr:nvSpPr>
        <xdr:cNvPr id="234" name="45 CuadroTexto">
          <a:extLst>
            <a:ext uri="{FF2B5EF4-FFF2-40B4-BE49-F238E27FC236}">
              <a16:creationId xmlns="" xmlns:a16="http://schemas.microsoft.com/office/drawing/2014/main" id="{00000000-0008-0000-0A00-000022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100</xdr:row>
      <xdr:rowOff>0</xdr:rowOff>
    </xdr:from>
    <xdr:ext cx="184731" cy="264560"/>
    <xdr:sp macro="" textlink="">
      <xdr:nvSpPr>
        <xdr:cNvPr id="235" name="1 CuadroTexto">
          <a:extLst>
            <a:ext uri="{FF2B5EF4-FFF2-40B4-BE49-F238E27FC236}">
              <a16:creationId xmlns="" xmlns:a16="http://schemas.microsoft.com/office/drawing/2014/main" id="{00000000-0008-0000-0A00-000023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100</xdr:row>
      <xdr:rowOff>0</xdr:rowOff>
    </xdr:from>
    <xdr:ext cx="184731" cy="264560"/>
    <xdr:sp macro="" textlink="">
      <xdr:nvSpPr>
        <xdr:cNvPr id="236" name="47 CuadroTexto">
          <a:extLst>
            <a:ext uri="{FF2B5EF4-FFF2-40B4-BE49-F238E27FC236}">
              <a16:creationId xmlns="" xmlns:a16="http://schemas.microsoft.com/office/drawing/2014/main" id="{00000000-0008-0000-0A00-000026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100</xdr:row>
      <xdr:rowOff>0</xdr:rowOff>
    </xdr:from>
    <xdr:ext cx="184731" cy="264560"/>
    <xdr:sp macro="" textlink="">
      <xdr:nvSpPr>
        <xdr:cNvPr id="237" name="1 CuadroTexto">
          <a:extLst>
            <a:ext uri="{FF2B5EF4-FFF2-40B4-BE49-F238E27FC236}">
              <a16:creationId xmlns="" xmlns:a16="http://schemas.microsoft.com/office/drawing/2014/main" id="{00000000-0008-0000-0A00-000027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100</xdr:row>
      <xdr:rowOff>0</xdr:rowOff>
    </xdr:from>
    <xdr:ext cx="184731" cy="264560"/>
    <xdr:sp macro="" textlink="">
      <xdr:nvSpPr>
        <xdr:cNvPr id="238" name="49 CuadroTexto">
          <a:extLst>
            <a:ext uri="{FF2B5EF4-FFF2-40B4-BE49-F238E27FC236}">
              <a16:creationId xmlns="" xmlns:a16="http://schemas.microsoft.com/office/drawing/2014/main" id="{00000000-0008-0000-0A00-00002A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100</xdr:row>
      <xdr:rowOff>0</xdr:rowOff>
    </xdr:from>
    <xdr:ext cx="184731" cy="264560"/>
    <xdr:sp macro="" textlink="">
      <xdr:nvSpPr>
        <xdr:cNvPr id="239" name="1 CuadroTexto">
          <a:extLst>
            <a:ext uri="{FF2B5EF4-FFF2-40B4-BE49-F238E27FC236}">
              <a16:creationId xmlns="" xmlns:a16="http://schemas.microsoft.com/office/drawing/2014/main" id="{00000000-0008-0000-0A00-00002B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100</xdr:row>
      <xdr:rowOff>0</xdr:rowOff>
    </xdr:from>
    <xdr:ext cx="184731" cy="264560"/>
    <xdr:sp macro="" textlink="">
      <xdr:nvSpPr>
        <xdr:cNvPr id="240" name="51 CuadroTexto">
          <a:extLst>
            <a:ext uri="{FF2B5EF4-FFF2-40B4-BE49-F238E27FC236}">
              <a16:creationId xmlns="" xmlns:a16="http://schemas.microsoft.com/office/drawing/2014/main" id="{00000000-0008-0000-0A00-00002E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100</xdr:row>
      <xdr:rowOff>0</xdr:rowOff>
    </xdr:from>
    <xdr:ext cx="184731" cy="264560"/>
    <xdr:sp macro="" textlink="">
      <xdr:nvSpPr>
        <xdr:cNvPr id="241" name="1 CuadroTexto">
          <a:extLst>
            <a:ext uri="{FF2B5EF4-FFF2-40B4-BE49-F238E27FC236}">
              <a16:creationId xmlns="" xmlns:a16="http://schemas.microsoft.com/office/drawing/2014/main" id="{00000000-0008-0000-0A00-00002F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100</xdr:row>
      <xdr:rowOff>0</xdr:rowOff>
    </xdr:from>
    <xdr:ext cx="184731" cy="264560"/>
    <xdr:sp macro="" textlink="">
      <xdr:nvSpPr>
        <xdr:cNvPr id="242" name="53 CuadroTexto">
          <a:extLst>
            <a:ext uri="{FF2B5EF4-FFF2-40B4-BE49-F238E27FC236}">
              <a16:creationId xmlns="" xmlns:a16="http://schemas.microsoft.com/office/drawing/2014/main" id="{00000000-0008-0000-0A00-000032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100</xdr:row>
      <xdr:rowOff>0</xdr:rowOff>
    </xdr:from>
    <xdr:ext cx="184731" cy="264560"/>
    <xdr:sp macro="" textlink="">
      <xdr:nvSpPr>
        <xdr:cNvPr id="243" name="1 CuadroTexto">
          <a:extLst>
            <a:ext uri="{FF2B5EF4-FFF2-40B4-BE49-F238E27FC236}">
              <a16:creationId xmlns="" xmlns:a16="http://schemas.microsoft.com/office/drawing/2014/main" id="{00000000-0008-0000-0A00-000033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51</xdr:row>
      <xdr:rowOff>1044</xdr:rowOff>
    </xdr:from>
    <xdr:ext cx="101602" cy="217317"/>
    <xdr:sp macro="" textlink="">
      <xdr:nvSpPr>
        <xdr:cNvPr id="244" name="243 CuadroTexto">
          <a:extLst>
            <a:ext uri="{FF2B5EF4-FFF2-40B4-BE49-F238E27FC236}"/>
          </a:extLst>
        </xdr:cNvPr>
        <xdr:cNvSpPr txBox="1"/>
      </xdr:nvSpPr>
      <xdr:spPr>
        <a:xfrm>
          <a:off x="8393430" y="10421394"/>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51</xdr:row>
      <xdr:rowOff>1044</xdr:rowOff>
    </xdr:from>
    <xdr:ext cx="101602" cy="217317"/>
    <xdr:sp macro="" textlink="">
      <xdr:nvSpPr>
        <xdr:cNvPr id="245" name="1 CuadroTexto">
          <a:extLst>
            <a:ext uri="{FF2B5EF4-FFF2-40B4-BE49-F238E27FC236}"/>
          </a:extLst>
        </xdr:cNvPr>
        <xdr:cNvSpPr txBox="1"/>
      </xdr:nvSpPr>
      <xdr:spPr>
        <a:xfrm>
          <a:off x="8393430" y="10421394"/>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52</xdr:row>
      <xdr:rowOff>0</xdr:rowOff>
    </xdr:from>
    <xdr:ext cx="101602" cy="217317"/>
    <xdr:sp macro="" textlink="">
      <xdr:nvSpPr>
        <xdr:cNvPr id="246" name="245 CuadroTexto">
          <a:extLst>
            <a:ext uri="{FF2B5EF4-FFF2-40B4-BE49-F238E27FC236}"/>
          </a:extLst>
        </xdr:cNvPr>
        <xdr:cNvSpPr txBox="1"/>
      </xdr:nvSpPr>
      <xdr:spPr>
        <a:xfrm>
          <a:off x="8393430" y="12192000"/>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52</xdr:row>
      <xdr:rowOff>0</xdr:rowOff>
    </xdr:from>
    <xdr:ext cx="101602" cy="217317"/>
    <xdr:sp macro="" textlink="">
      <xdr:nvSpPr>
        <xdr:cNvPr id="247" name="1 CuadroTexto">
          <a:extLst>
            <a:ext uri="{FF2B5EF4-FFF2-40B4-BE49-F238E27FC236}"/>
          </a:extLst>
        </xdr:cNvPr>
        <xdr:cNvSpPr txBox="1"/>
      </xdr:nvSpPr>
      <xdr:spPr>
        <a:xfrm>
          <a:off x="8393430" y="12192000"/>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52</xdr:row>
      <xdr:rowOff>0</xdr:rowOff>
    </xdr:from>
    <xdr:ext cx="101602" cy="217317"/>
    <xdr:sp macro="" textlink="">
      <xdr:nvSpPr>
        <xdr:cNvPr id="248" name="247 CuadroTexto">
          <a:extLst>
            <a:ext uri="{FF2B5EF4-FFF2-40B4-BE49-F238E27FC236}"/>
          </a:extLst>
        </xdr:cNvPr>
        <xdr:cNvSpPr txBox="1"/>
      </xdr:nvSpPr>
      <xdr:spPr>
        <a:xfrm>
          <a:off x="8393430" y="12192000"/>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52</xdr:row>
      <xdr:rowOff>0</xdr:rowOff>
    </xdr:from>
    <xdr:ext cx="101602" cy="217317"/>
    <xdr:sp macro="" textlink="">
      <xdr:nvSpPr>
        <xdr:cNvPr id="249" name="1 CuadroTexto">
          <a:extLst>
            <a:ext uri="{FF2B5EF4-FFF2-40B4-BE49-F238E27FC236}"/>
          </a:extLst>
        </xdr:cNvPr>
        <xdr:cNvSpPr txBox="1"/>
      </xdr:nvSpPr>
      <xdr:spPr>
        <a:xfrm>
          <a:off x="8393430" y="12192000"/>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52</xdr:row>
      <xdr:rowOff>0</xdr:rowOff>
    </xdr:from>
    <xdr:ext cx="101602" cy="217317"/>
    <xdr:sp macro="" textlink="">
      <xdr:nvSpPr>
        <xdr:cNvPr id="250" name="249 CuadroTexto">
          <a:extLst>
            <a:ext uri="{FF2B5EF4-FFF2-40B4-BE49-F238E27FC236}"/>
          </a:extLst>
        </xdr:cNvPr>
        <xdr:cNvSpPr txBox="1"/>
      </xdr:nvSpPr>
      <xdr:spPr>
        <a:xfrm>
          <a:off x="8393430" y="12192000"/>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52</xdr:row>
      <xdr:rowOff>0</xdr:rowOff>
    </xdr:from>
    <xdr:ext cx="101602" cy="217317"/>
    <xdr:sp macro="" textlink="">
      <xdr:nvSpPr>
        <xdr:cNvPr id="251" name="1 CuadroTexto">
          <a:extLst>
            <a:ext uri="{FF2B5EF4-FFF2-40B4-BE49-F238E27FC236}"/>
          </a:extLst>
        </xdr:cNvPr>
        <xdr:cNvSpPr txBox="1"/>
      </xdr:nvSpPr>
      <xdr:spPr>
        <a:xfrm>
          <a:off x="8393430" y="12192000"/>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52</xdr:row>
      <xdr:rowOff>0</xdr:rowOff>
    </xdr:from>
    <xdr:ext cx="101602" cy="217317"/>
    <xdr:sp macro="" textlink="">
      <xdr:nvSpPr>
        <xdr:cNvPr id="252" name="251 CuadroTexto">
          <a:extLst>
            <a:ext uri="{FF2B5EF4-FFF2-40B4-BE49-F238E27FC236}"/>
          </a:extLst>
        </xdr:cNvPr>
        <xdr:cNvSpPr txBox="1"/>
      </xdr:nvSpPr>
      <xdr:spPr>
        <a:xfrm>
          <a:off x="8393430" y="12192000"/>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52</xdr:row>
      <xdr:rowOff>0</xdr:rowOff>
    </xdr:from>
    <xdr:ext cx="101602" cy="217317"/>
    <xdr:sp macro="" textlink="">
      <xdr:nvSpPr>
        <xdr:cNvPr id="253" name="1 CuadroTexto">
          <a:extLst>
            <a:ext uri="{FF2B5EF4-FFF2-40B4-BE49-F238E27FC236}"/>
          </a:extLst>
        </xdr:cNvPr>
        <xdr:cNvSpPr txBox="1"/>
      </xdr:nvSpPr>
      <xdr:spPr>
        <a:xfrm>
          <a:off x="8393430" y="12192000"/>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53</xdr:row>
      <xdr:rowOff>1044</xdr:rowOff>
    </xdr:from>
    <xdr:ext cx="101602" cy="217317"/>
    <xdr:sp macro="" textlink="">
      <xdr:nvSpPr>
        <xdr:cNvPr id="254" name="253 CuadroTexto">
          <a:extLst>
            <a:ext uri="{FF2B5EF4-FFF2-40B4-BE49-F238E27FC236}"/>
          </a:extLst>
        </xdr:cNvPr>
        <xdr:cNvSpPr txBox="1"/>
      </xdr:nvSpPr>
      <xdr:spPr>
        <a:xfrm>
          <a:off x="8393430" y="13964694"/>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53</xdr:row>
      <xdr:rowOff>1044</xdr:rowOff>
    </xdr:from>
    <xdr:ext cx="101602" cy="217317"/>
    <xdr:sp macro="" textlink="">
      <xdr:nvSpPr>
        <xdr:cNvPr id="255" name="1 CuadroTexto">
          <a:extLst>
            <a:ext uri="{FF2B5EF4-FFF2-40B4-BE49-F238E27FC236}"/>
          </a:extLst>
        </xdr:cNvPr>
        <xdr:cNvSpPr txBox="1"/>
      </xdr:nvSpPr>
      <xdr:spPr>
        <a:xfrm>
          <a:off x="8393430" y="13964694"/>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44</xdr:row>
      <xdr:rowOff>1044</xdr:rowOff>
    </xdr:from>
    <xdr:ext cx="101602" cy="217317"/>
    <xdr:sp macro="" textlink="">
      <xdr:nvSpPr>
        <xdr:cNvPr id="256" name="255 CuadroTexto">
          <a:extLst>
            <a:ext uri="{FF2B5EF4-FFF2-40B4-BE49-F238E27FC236}"/>
          </a:extLst>
        </xdr:cNvPr>
        <xdr:cNvSpPr txBox="1"/>
      </xdr:nvSpPr>
      <xdr:spPr>
        <a:xfrm>
          <a:off x="8193405" y="17708019"/>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44</xdr:row>
      <xdr:rowOff>1044</xdr:rowOff>
    </xdr:from>
    <xdr:ext cx="101602" cy="217317"/>
    <xdr:sp macro="" textlink="">
      <xdr:nvSpPr>
        <xdr:cNvPr id="257" name="1 CuadroTexto">
          <a:extLst>
            <a:ext uri="{FF2B5EF4-FFF2-40B4-BE49-F238E27FC236}"/>
          </a:extLst>
        </xdr:cNvPr>
        <xdr:cNvSpPr txBox="1"/>
      </xdr:nvSpPr>
      <xdr:spPr>
        <a:xfrm>
          <a:off x="8193405" y="17708019"/>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43</xdr:row>
      <xdr:rowOff>1044</xdr:rowOff>
    </xdr:from>
    <xdr:ext cx="101602" cy="217317"/>
    <xdr:sp macro="" textlink="">
      <xdr:nvSpPr>
        <xdr:cNvPr id="258" name="257 CuadroTexto">
          <a:extLst>
            <a:ext uri="{FF2B5EF4-FFF2-40B4-BE49-F238E27FC236}"/>
          </a:extLst>
        </xdr:cNvPr>
        <xdr:cNvSpPr txBox="1"/>
      </xdr:nvSpPr>
      <xdr:spPr>
        <a:xfrm>
          <a:off x="8193405" y="14974344"/>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43</xdr:row>
      <xdr:rowOff>1044</xdr:rowOff>
    </xdr:from>
    <xdr:ext cx="101602" cy="217317"/>
    <xdr:sp macro="" textlink="">
      <xdr:nvSpPr>
        <xdr:cNvPr id="259" name="1 CuadroTexto">
          <a:extLst>
            <a:ext uri="{FF2B5EF4-FFF2-40B4-BE49-F238E27FC236}"/>
          </a:extLst>
        </xdr:cNvPr>
        <xdr:cNvSpPr txBox="1"/>
      </xdr:nvSpPr>
      <xdr:spPr>
        <a:xfrm>
          <a:off x="8193405" y="14974344"/>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58</xdr:row>
      <xdr:rowOff>1044</xdr:rowOff>
    </xdr:from>
    <xdr:ext cx="101602" cy="217317"/>
    <xdr:sp macro="" textlink="">
      <xdr:nvSpPr>
        <xdr:cNvPr id="260" name="259 CuadroTexto">
          <a:extLst>
            <a:ext uri="{FF2B5EF4-FFF2-40B4-BE49-F238E27FC236}"/>
          </a:extLst>
        </xdr:cNvPr>
        <xdr:cNvSpPr txBox="1"/>
      </xdr:nvSpPr>
      <xdr:spPr>
        <a:xfrm>
          <a:off x="8193405" y="9878469"/>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58</xdr:row>
      <xdr:rowOff>1044</xdr:rowOff>
    </xdr:from>
    <xdr:ext cx="101602" cy="217317"/>
    <xdr:sp macro="" textlink="">
      <xdr:nvSpPr>
        <xdr:cNvPr id="261" name="1 CuadroTexto">
          <a:extLst>
            <a:ext uri="{FF2B5EF4-FFF2-40B4-BE49-F238E27FC236}"/>
          </a:extLst>
        </xdr:cNvPr>
        <xdr:cNvSpPr txBox="1"/>
      </xdr:nvSpPr>
      <xdr:spPr>
        <a:xfrm>
          <a:off x="8193405" y="9878469"/>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57</xdr:row>
      <xdr:rowOff>1044</xdr:rowOff>
    </xdr:from>
    <xdr:ext cx="101602" cy="217317"/>
    <xdr:sp macro="" textlink="">
      <xdr:nvSpPr>
        <xdr:cNvPr id="262" name="261 CuadroTexto">
          <a:extLst>
            <a:ext uri="{FF2B5EF4-FFF2-40B4-BE49-F238E27FC236}"/>
          </a:extLst>
        </xdr:cNvPr>
        <xdr:cNvSpPr txBox="1"/>
      </xdr:nvSpPr>
      <xdr:spPr>
        <a:xfrm>
          <a:off x="8193405" y="8135394"/>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57</xdr:row>
      <xdr:rowOff>1044</xdr:rowOff>
    </xdr:from>
    <xdr:ext cx="101602" cy="217317"/>
    <xdr:sp macro="" textlink="">
      <xdr:nvSpPr>
        <xdr:cNvPr id="263" name="1 CuadroTexto">
          <a:extLst>
            <a:ext uri="{FF2B5EF4-FFF2-40B4-BE49-F238E27FC236}"/>
          </a:extLst>
        </xdr:cNvPr>
        <xdr:cNvSpPr txBox="1"/>
      </xdr:nvSpPr>
      <xdr:spPr>
        <a:xfrm>
          <a:off x="8193405" y="8135394"/>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196851</xdr:colOff>
      <xdr:row>0</xdr:row>
      <xdr:rowOff>41426</xdr:rowOff>
    </xdr:from>
    <xdr:ext cx="1365249" cy="555417"/>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8851" y="203351"/>
          <a:ext cx="1365249" cy="555417"/>
        </a:xfrm>
        <a:prstGeom prst="rect">
          <a:avLst/>
        </a:prstGeom>
      </xdr:spPr>
    </xdr:pic>
    <xdr:clientData/>
  </xdr:oneCellAnchor>
  <xdr:oneCellAnchor>
    <xdr:from>
      <xdr:col>0</xdr:col>
      <xdr:colOff>196851</xdr:colOff>
      <xdr:row>19</xdr:row>
      <xdr:rowOff>41426</xdr:rowOff>
    </xdr:from>
    <xdr:ext cx="1365249" cy="555417"/>
    <xdr:pic>
      <xdr:nvPicPr>
        <xdr:cNvPr id="4"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41426"/>
          <a:ext cx="1365249" cy="555417"/>
        </a:xfrm>
        <a:prstGeom prst="rect">
          <a:avLst/>
        </a:prstGeom>
      </xdr:spPr>
    </xdr:pic>
    <xdr:clientData/>
  </xdr:oneCellAnchor>
  <xdr:oneCellAnchor>
    <xdr:from>
      <xdr:col>0</xdr:col>
      <xdr:colOff>196851</xdr:colOff>
      <xdr:row>38</xdr:row>
      <xdr:rowOff>41426</xdr:rowOff>
    </xdr:from>
    <xdr:ext cx="1365249" cy="555417"/>
    <xdr:pic>
      <xdr:nvPicPr>
        <xdr:cNvPr id="5"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8461526"/>
          <a:ext cx="1365249" cy="555417"/>
        </a:xfrm>
        <a:prstGeom prst="rect">
          <a:avLst/>
        </a:prstGeom>
      </xdr:spPr>
    </xdr:pic>
    <xdr:clientData/>
  </xdr:oneCellAnchor>
  <xdr:oneCellAnchor>
    <xdr:from>
      <xdr:col>11</xdr:col>
      <xdr:colOff>196852</xdr:colOff>
      <xdr:row>23</xdr:row>
      <xdr:rowOff>41426</xdr:rowOff>
    </xdr:from>
    <xdr:ext cx="1031874" cy="920599"/>
    <xdr:pic>
      <xdr:nvPicPr>
        <xdr:cNvPr id="6"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60027" y="9080651"/>
          <a:ext cx="1031874" cy="92059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196851</xdr:colOff>
      <xdr:row>0</xdr:row>
      <xdr:rowOff>41426</xdr:rowOff>
    </xdr:from>
    <xdr:ext cx="1365249" cy="555417"/>
    <xdr:pic>
      <xdr:nvPicPr>
        <xdr:cNvPr id="5"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41426"/>
          <a:ext cx="1365249" cy="555417"/>
        </a:xfrm>
        <a:prstGeom prst="rect">
          <a:avLst/>
        </a:prstGeom>
      </xdr:spPr>
    </xdr:pic>
    <xdr:clientData/>
  </xdr:oneCellAnchor>
  <xdr:oneCellAnchor>
    <xdr:from>
      <xdr:col>0</xdr:col>
      <xdr:colOff>196851</xdr:colOff>
      <xdr:row>19</xdr:row>
      <xdr:rowOff>41426</xdr:rowOff>
    </xdr:from>
    <xdr:ext cx="1365249" cy="555417"/>
    <xdr:pic>
      <xdr:nvPicPr>
        <xdr:cNvPr id="6" name="5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5604026"/>
          <a:ext cx="1365249" cy="555417"/>
        </a:xfrm>
        <a:prstGeom prst="rect">
          <a:avLst/>
        </a:prstGeom>
      </xdr:spPr>
    </xdr:pic>
    <xdr:clientData/>
  </xdr:oneCellAnchor>
  <xdr:oneCellAnchor>
    <xdr:from>
      <xdr:col>0</xdr:col>
      <xdr:colOff>196851</xdr:colOff>
      <xdr:row>38</xdr:row>
      <xdr:rowOff>41426</xdr:rowOff>
    </xdr:from>
    <xdr:ext cx="1365249" cy="555417"/>
    <xdr:pic>
      <xdr:nvPicPr>
        <xdr:cNvPr id="7" name="6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11166626"/>
          <a:ext cx="1365249" cy="555417"/>
        </a:xfrm>
        <a:prstGeom prst="rect">
          <a:avLst/>
        </a:prstGeom>
      </xdr:spPr>
    </xdr:pic>
    <xdr:clientData/>
  </xdr:oneCellAnchor>
  <xdr:oneCellAnchor>
    <xdr:from>
      <xdr:col>9</xdr:col>
      <xdr:colOff>196851</xdr:colOff>
      <xdr:row>0</xdr:row>
      <xdr:rowOff>41426</xdr:rowOff>
    </xdr:from>
    <xdr:ext cx="1365249" cy="555417"/>
    <xdr:pic>
      <xdr:nvPicPr>
        <xdr:cNvPr id="8"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41426"/>
          <a:ext cx="1365249" cy="555417"/>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196851</xdr:colOff>
      <xdr:row>0</xdr:row>
      <xdr:rowOff>41426</xdr:rowOff>
    </xdr:from>
    <xdr:ext cx="1365249" cy="555417"/>
    <xdr:pic>
      <xdr:nvPicPr>
        <xdr:cNvPr id="20" name="19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41426"/>
          <a:ext cx="1365249" cy="555417"/>
        </a:xfrm>
        <a:prstGeom prst="rect">
          <a:avLst/>
        </a:prstGeom>
      </xdr:spPr>
    </xdr:pic>
    <xdr:clientData/>
  </xdr:oneCellAnchor>
  <xdr:oneCellAnchor>
    <xdr:from>
      <xdr:col>0</xdr:col>
      <xdr:colOff>196851</xdr:colOff>
      <xdr:row>19</xdr:row>
      <xdr:rowOff>41426</xdr:rowOff>
    </xdr:from>
    <xdr:ext cx="1365249" cy="555417"/>
    <xdr:pic>
      <xdr:nvPicPr>
        <xdr:cNvPr id="21" name="20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6166001"/>
          <a:ext cx="1365249" cy="555417"/>
        </a:xfrm>
        <a:prstGeom prst="rect">
          <a:avLst/>
        </a:prstGeom>
      </xdr:spPr>
    </xdr:pic>
    <xdr:clientData/>
  </xdr:oneCellAnchor>
  <xdr:oneCellAnchor>
    <xdr:from>
      <xdr:col>0</xdr:col>
      <xdr:colOff>196851</xdr:colOff>
      <xdr:row>38</xdr:row>
      <xdr:rowOff>41426</xdr:rowOff>
    </xdr:from>
    <xdr:ext cx="1365249" cy="555417"/>
    <xdr:pic>
      <xdr:nvPicPr>
        <xdr:cNvPr id="22" name="2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12690626"/>
          <a:ext cx="1365249" cy="555417"/>
        </a:xfrm>
        <a:prstGeom prst="rect">
          <a:avLst/>
        </a:prstGeom>
      </xdr:spPr>
    </xdr:pic>
    <xdr:clientData/>
  </xdr:oneCellAnchor>
  <xdr:oneCellAnchor>
    <xdr:from>
      <xdr:col>0</xdr:col>
      <xdr:colOff>196851</xdr:colOff>
      <xdr:row>57</xdr:row>
      <xdr:rowOff>41426</xdr:rowOff>
    </xdr:from>
    <xdr:ext cx="1365249" cy="555417"/>
    <xdr:pic>
      <xdr:nvPicPr>
        <xdr:cNvPr id="23" name="2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11166626"/>
          <a:ext cx="1365249" cy="555417"/>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196851</xdr:colOff>
      <xdr:row>0</xdr:row>
      <xdr:rowOff>41426</xdr:rowOff>
    </xdr:from>
    <xdr:ext cx="1365249" cy="555417"/>
    <xdr:pic>
      <xdr:nvPicPr>
        <xdr:cNvPr id="5"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41426"/>
          <a:ext cx="1365249" cy="555417"/>
        </a:xfrm>
        <a:prstGeom prst="rect">
          <a:avLst/>
        </a:prstGeom>
      </xdr:spPr>
    </xdr:pic>
    <xdr:clientData/>
  </xdr:oneCellAnchor>
  <xdr:oneCellAnchor>
    <xdr:from>
      <xdr:col>0</xdr:col>
      <xdr:colOff>196851</xdr:colOff>
      <xdr:row>19</xdr:row>
      <xdr:rowOff>41426</xdr:rowOff>
    </xdr:from>
    <xdr:ext cx="1365249" cy="555417"/>
    <xdr:pic>
      <xdr:nvPicPr>
        <xdr:cNvPr id="7" name="6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11166626"/>
          <a:ext cx="1365249" cy="555417"/>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196851</xdr:colOff>
      <xdr:row>0</xdr:row>
      <xdr:rowOff>41426</xdr:rowOff>
    </xdr:from>
    <xdr:ext cx="1365249" cy="555417"/>
    <xdr:pic>
      <xdr:nvPicPr>
        <xdr:cNvPr id="5"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41426"/>
          <a:ext cx="1365249" cy="555417"/>
        </a:xfrm>
        <a:prstGeom prst="rect">
          <a:avLst/>
        </a:prstGeom>
      </xdr:spPr>
    </xdr:pic>
    <xdr:clientData/>
  </xdr:oneCellAnchor>
  <xdr:oneCellAnchor>
    <xdr:from>
      <xdr:col>0</xdr:col>
      <xdr:colOff>196851</xdr:colOff>
      <xdr:row>19</xdr:row>
      <xdr:rowOff>41426</xdr:rowOff>
    </xdr:from>
    <xdr:ext cx="1365249" cy="555417"/>
    <xdr:pic>
      <xdr:nvPicPr>
        <xdr:cNvPr id="6" name="5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5604026"/>
          <a:ext cx="1365249" cy="555417"/>
        </a:xfrm>
        <a:prstGeom prst="rect">
          <a:avLst/>
        </a:prstGeom>
      </xdr:spPr>
    </xdr:pic>
    <xdr:clientData/>
  </xdr:oneCellAnchor>
  <xdr:oneCellAnchor>
    <xdr:from>
      <xdr:col>0</xdr:col>
      <xdr:colOff>196851</xdr:colOff>
      <xdr:row>38</xdr:row>
      <xdr:rowOff>41426</xdr:rowOff>
    </xdr:from>
    <xdr:ext cx="1365249" cy="555417"/>
    <xdr:pic>
      <xdr:nvPicPr>
        <xdr:cNvPr id="7" name="6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11166626"/>
          <a:ext cx="1365249" cy="555417"/>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196851</xdr:colOff>
      <xdr:row>0</xdr:row>
      <xdr:rowOff>41426</xdr:rowOff>
    </xdr:from>
    <xdr:ext cx="1365249" cy="555417"/>
    <xdr:pic>
      <xdr:nvPicPr>
        <xdr:cNvPr id="5"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41426"/>
          <a:ext cx="1365249" cy="555417"/>
        </a:xfrm>
        <a:prstGeom prst="rect">
          <a:avLst/>
        </a:prstGeom>
      </xdr:spPr>
    </xdr:pic>
    <xdr:clientData/>
  </xdr:oneCellAnchor>
  <xdr:oneCellAnchor>
    <xdr:from>
      <xdr:col>0</xdr:col>
      <xdr:colOff>196851</xdr:colOff>
      <xdr:row>19</xdr:row>
      <xdr:rowOff>41426</xdr:rowOff>
    </xdr:from>
    <xdr:ext cx="1365249" cy="555417"/>
    <xdr:pic>
      <xdr:nvPicPr>
        <xdr:cNvPr id="6" name="5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5604026"/>
          <a:ext cx="1365249" cy="555417"/>
        </a:xfrm>
        <a:prstGeom prst="rect">
          <a:avLst/>
        </a:prstGeom>
      </xdr:spPr>
    </xdr:pic>
    <xdr:clientData/>
  </xdr:oneCellAnchor>
  <xdr:oneCellAnchor>
    <xdr:from>
      <xdr:col>0</xdr:col>
      <xdr:colOff>196851</xdr:colOff>
      <xdr:row>38</xdr:row>
      <xdr:rowOff>41426</xdr:rowOff>
    </xdr:from>
    <xdr:ext cx="1365249" cy="555417"/>
    <xdr:pic>
      <xdr:nvPicPr>
        <xdr:cNvPr id="7" name="6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11166626"/>
          <a:ext cx="1365249" cy="555417"/>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196851</xdr:colOff>
      <xdr:row>0</xdr:row>
      <xdr:rowOff>0</xdr:rowOff>
    </xdr:from>
    <xdr:ext cx="1365249" cy="555417"/>
    <xdr:pic>
      <xdr:nvPicPr>
        <xdr:cNvPr id="5"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41426"/>
          <a:ext cx="1365249" cy="555417"/>
        </a:xfrm>
        <a:prstGeom prst="rect">
          <a:avLst/>
        </a:prstGeom>
      </xdr:spPr>
    </xdr:pic>
    <xdr:clientData/>
  </xdr:oneCellAnchor>
  <xdr:oneCellAnchor>
    <xdr:from>
      <xdr:col>0</xdr:col>
      <xdr:colOff>196851</xdr:colOff>
      <xdr:row>0</xdr:row>
      <xdr:rowOff>41426</xdr:rowOff>
    </xdr:from>
    <xdr:ext cx="1365249" cy="555417"/>
    <xdr:pic>
      <xdr:nvPicPr>
        <xdr:cNvPr id="6" name="5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5604026"/>
          <a:ext cx="1365249" cy="555417"/>
        </a:xfrm>
        <a:prstGeom prst="rect">
          <a:avLst/>
        </a:prstGeom>
      </xdr:spPr>
    </xdr:pic>
    <xdr:clientData/>
  </xdr:oneCellAnchor>
  <xdr:oneCellAnchor>
    <xdr:from>
      <xdr:col>0</xdr:col>
      <xdr:colOff>196851</xdr:colOff>
      <xdr:row>19</xdr:row>
      <xdr:rowOff>41426</xdr:rowOff>
    </xdr:from>
    <xdr:ext cx="1365249" cy="555417"/>
    <xdr:pic>
      <xdr:nvPicPr>
        <xdr:cNvPr id="7" name="6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11166626"/>
          <a:ext cx="1365249" cy="555417"/>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196851</xdr:colOff>
      <xdr:row>0</xdr:row>
      <xdr:rowOff>41426</xdr:rowOff>
    </xdr:from>
    <xdr:ext cx="1365249" cy="555417"/>
    <xdr:pic>
      <xdr:nvPicPr>
        <xdr:cNvPr id="5"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41426"/>
          <a:ext cx="1365249" cy="555417"/>
        </a:xfrm>
        <a:prstGeom prst="rect">
          <a:avLst/>
        </a:prstGeom>
      </xdr:spPr>
    </xdr:pic>
    <xdr:clientData/>
  </xdr:oneCellAnchor>
  <xdr:oneCellAnchor>
    <xdr:from>
      <xdr:col>0</xdr:col>
      <xdr:colOff>196851</xdr:colOff>
      <xdr:row>19</xdr:row>
      <xdr:rowOff>41426</xdr:rowOff>
    </xdr:from>
    <xdr:ext cx="1365249" cy="555417"/>
    <xdr:pic>
      <xdr:nvPicPr>
        <xdr:cNvPr id="6" name="5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5604026"/>
          <a:ext cx="1365249" cy="555417"/>
        </a:xfrm>
        <a:prstGeom prst="rect">
          <a:avLst/>
        </a:prstGeom>
      </xdr:spPr>
    </xdr:pic>
    <xdr:clientData/>
  </xdr:oneCellAnchor>
  <xdr:oneCellAnchor>
    <xdr:from>
      <xdr:col>0</xdr:col>
      <xdr:colOff>196851</xdr:colOff>
      <xdr:row>38</xdr:row>
      <xdr:rowOff>41426</xdr:rowOff>
    </xdr:from>
    <xdr:ext cx="1365249" cy="555417"/>
    <xdr:pic>
      <xdr:nvPicPr>
        <xdr:cNvPr id="7" name="6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11166626"/>
          <a:ext cx="1365249" cy="555417"/>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196851</xdr:colOff>
      <xdr:row>0</xdr:row>
      <xdr:rowOff>41426</xdr:rowOff>
    </xdr:from>
    <xdr:ext cx="1365249" cy="555417"/>
    <xdr:pic>
      <xdr:nvPicPr>
        <xdr:cNvPr id="6" name="5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41426"/>
          <a:ext cx="1365249" cy="555417"/>
        </a:xfrm>
        <a:prstGeom prst="rect">
          <a:avLst/>
        </a:prstGeom>
      </xdr:spPr>
    </xdr:pic>
    <xdr:clientData/>
  </xdr:oneCellAnchor>
  <xdr:oneCellAnchor>
    <xdr:from>
      <xdr:col>0</xdr:col>
      <xdr:colOff>196851</xdr:colOff>
      <xdr:row>19</xdr:row>
      <xdr:rowOff>41426</xdr:rowOff>
    </xdr:from>
    <xdr:ext cx="1365249" cy="555417"/>
    <xdr:pic>
      <xdr:nvPicPr>
        <xdr:cNvPr id="7" name="6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5604026"/>
          <a:ext cx="1365249" cy="555417"/>
        </a:xfrm>
        <a:prstGeom prst="rect">
          <a:avLst/>
        </a:prstGeom>
      </xdr:spPr>
    </xdr:pic>
    <xdr:clientData/>
  </xdr:oneCellAnchor>
  <xdr:oneCellAnchor>
    <xdr:from>
      <xdr:col>0</xdr:col>
      <xdr:colOff>196851</xdr:colOff>
      <xdr:row>38</xdr:row>
      <xdr:rowOff>41426</xdr:rowOff>
    </xdr:from>
    <xdr:ext cx="1365249" cy="555417"/>
    <xdr:pic>
      <xdr:nvPicPr>
        <xdr:cNvPr id="8" name="7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11166626"/>
          <a:ext cx="1365249" cy="555417"/>
        </a:xfrm>
        <a:prstGeom prst="rect">
          <a:avLst/>
        </a:prstGeom>
      </xdr:spPr>
    </xdr:pic>
    <xdr:clientData/>
  </xdr:oneCellAnchor>
  <xdr:oneCellAnchor>
    <xdr:from>
      <xdr:col>0</xdr:col>
      <xdr:colOff>196851</xdr:colOff>
      <xdr:row>57</xdr:row>
      <xdr:rowOff>41426</xdr:rowOff>
    </xdr:from>
    <xdr:ext cx="1365249" cy="555417"/>
    <xdr:pic>
      <xdr:nvPicPr>
        <xdr:cNvPr id="9" name="8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16729226"/>
          <a:ext cx="1365249" cy="555417"/>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196851</xdr:colOff>
      <xdr:row>0</xdr:row>
      <xdr:rowOff>41426</xdr:rowOff>
    </xdr:from>
    <xdr:ext cx="1365249" cy="555417"/>
    <xdr:pic>
      <xdr:nvPicPr>
        <xdr:cNvPr id="5"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41426"/>
          <a:ext cx="1365249" cy="555417"/>
        </a:xfrm>
        <a:prstGeom prst="rect">
          <a:avLst/>
        </a:prstGeom>
      </xdr:spPr>
    </xdr:pic>
    <xdr:clientData/>
  </xdr:oneCellAnchor>
  <xdr:oneCellAnchor>
    <xdr:from>
      <xdr:col>0</xdr:col>
      <xdr:colOff>196851</xdr:colOff>
      <xdr:row>19</xdr:row>
      <xdr:rowOff>41426</xdr:rowOff>
    </xdr:from>
    <xdr:ext cx="1365249" cy="555417"/>
    <xdr:pic>
      <xdr:nvPicPr>
        <xdr:cNvPr id="6" name="5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5604026"/>
          <a:ext cx="1365249" cy="555417"/>
        </a:xfrm>
        <a:prstGeom prst="rect">
          <a:avLst/>
        </a:prstGeom>
      </xdr:spPr>
    </xdr:pic>
    <xdr:clientData/>
  </xdr:oneCellAnchor>
  <xdr:oneCellAnchor>
    <xdr:from>
      <xdr:col>0</xdr:col>
      <xdr:colOff>196851</xdr:colOff>
      <xdr:row>38</xdr:row>
      <xdr:rowOff>41426</xdr:rowOff>
    </xdr:from>
    <xdr:ext cx="1365249" cy="555417"/>
    <xdr:pic>
      <xdr:nvPicPr>
        <xdr:cNvPr id="7" name="6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11166626"/>
          <a:ext cx="1365249" cy="555417"/>
        </a:xfrm>
        <a:prstGeom prst="rect">
          <a:avLst/>
        </a:prstGeom>
      </xdr:spPr>
    </xdr:pic>
    <xdr:clientData/>
  </xdr:oneCellAnchor>
  <xdr:oneCellAnchor>
    <xdr:from>
      <xdr:col>0</xdr:col>
      <xdr:colOff>196851</xdr:colOff>
      <xdr:row>57</xdr:row>
      <xdr:rowOff>41426</xdr:rowOff>
    </xdr:from>
    <xdr:ext cx="1365249" cy="555417"/>
    <xdr:pic>
      <xdr:nvPicPr>
        <xdr:cNvPr id="8" name="7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6737501"/>
          <a:ext cx="1365249" cy="555417"/>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7</xdr:col>
      <xdr:colOff>411480</xdr:colOff>
      <xdr:row>8</xdr:row>
      <xdr:rowOff>1044</xdr:rowOff>
    </xdr:from>
    <xdr:ext cx="184731" cy="264560"/>
    <xdr:sp macro="" textlink="">
      <xdr:nvSpPr>
        <xdr:cNvPr id="2" name="1 CuadroTexto">
          <a:extLst>
            <a:ext uri="{FF2B5EF4-FFF2-40B4-BE49-F238E27FC236}">
              <a16:creationId xmlns="" xmlns:a16="http://schemas.microsoft.com/office/drawing/2014/main" id="{00000000-0008-0000-0B00-000002000000}"/>
            </a:ext>
          </a:extLst>
        </xdr:cNvPr>
        <xdr:cNvSpPr txBox="1"/>
      </xdr:nvSpPr>
      <xdr:spPr>
        <a:xfrm>
          <a:off x="9707880" y="46301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3" name="1 CuadroTexto">
          <a:extLst>
            <a:ext uri="{FF2B5EF4-FFF2-40B4-BE49-F238E27FC236}">
              <a16:creationId xmlns="" xmlns:a16="http://schemas.microsoft.com/office/drawing/2014/main" id="{00000000-0008-0000-0B00-000003000000}"/>
            </a:ext>
          </a:extLst>
        </xdr:cNvPr>
        <xdr:cNvSpPr txBox="1"/>
      </xdr:nvSpPr>
      <xdr:spPr>
        <a:xfrm>
          <a:off x="9707880" y="46301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8</xdr:row>
      <xdr:rowOff>1044</xdr:rowOff>
    </xdr:from>
    <xdr:ext cx="184731" cy="264560"/>
    <xdr:sp macro="" textlink="">
      <xdr:nvSpPr>
        <xdr:cNvPr id="4" name="3 CuadroTexto">
          <a:extLst>
            <a:ext uri="{FF2B5EF4-FFF2-40B4-BE49-F238E27FC236}">
              <a16:creationId xmlns="" xmlns:a16="http://schemas.microsoft.com/office/drawing/2014/main" id="{00000000-0008-0000-0B00-000004000000}"/>
            </a:ext>
          </a:extLst>
        </xdr:cNvPr>
        <xdr:cNvSpPr txBox="1"/>
      </xdr:nvSpPr>
      <xdr:spPr>
        <a:xfrm>
          <a:off x="4773930" y="46301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8</xdr:row>
      <xdr:rowOff>1044</xdr:rowOff>
    </xdr:from>
    <xdr:ext cx="184731" cy="264560"/>
    <xdr:sp macro="" textlink="">
      <xdr:nvSpPr>
        <xdr:cNvPr id="5" name="1 CuadroTexto">
          <a:extLst>
            <a:ext uri="{FF2B5EF4-FFF2-40B4-BE49-F238E27FC236}">
              <a16:creationId xmlns="" xmlns:a16="http://schemas.microsoft.com/office/drawing/2014/main" id="{00000000-0008-0000-0B00-000005000000}"/>
            </a:ext>
          </a:extLst>
        </xdr:cNvPr>
        <xdr:cNvSpPr txBox="1"/>
      </xdr:nvSpPr>
      <xdr:spPr>
        <a:xfrm>
          <a:off x="4773930" y="46301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6" name="7 CuadroTexto">
          <a:extLst>
            <a:ext uri="{FF2B5EF4-FFF2-40B4-BE49-F238E27FC236}">
              <a16:creationId xmlns="" xmlns:a16="http://schemas.microsoft.com/office/drawing/2014/main" id="{00000000-0008-0000-0B00-000008000000}"/>
            </a:ext>
          </a:extLst>
        </xdr:cNvPr>
        <xdr:cNvSpPr txBox="1"/>
      </xdr:nvSpPr>
      <xdr:spPr>
        <a:xfrm>
          <a:off x="9707880" y="924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7" name="1 CuadroTexto">
          <a:extLst>
            <a:ext uri="{FF2B5EF4-FFF2-40B4-BE49-F238E27FC236}">
              <a16:creationId xmlns="" xmlns:a16="http://schemas.microsoft.com/office/drawing/2014/main" id="{00000000-0008-0000-0B00-000009000000}"/>
            </a:ext>
          </a:extLst>
        </xdr:cNvPr>
        <xdr:cNvSpPr txBox="1"/>
      </xdr:nvSpPr>
      <xdr:spPr>
        <a:xfrm>
          <a:off x="9707880" y="924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8" name="9 CuadroTexto">
          <a:extLst>
            <a:ext uri="{FF2B5EF4-FFF2-40B4-BE49-F238E27FC236}">
              <a16:creationId xmlns="" xmlns:a16="http://schemas.microsoft.com/office/drawing/2014/main" id="{00000000-0008-0000-0B00-00000A000000}"/>
            </a:ext>
          </a:extLst>
        </xdr:cNvPr>
        <xdr:cNvSpPr txBox="1"/>
      </xdr:nvSpPr>
      <xdr:spPr>
        <a:xfrm>
          <a:off x="4773930" y="924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9" name="1 CuadroTexto">
          <a:extLst>
            <a:ext uri="{FF2B5EF4-FFF2-40B4-BE49-F238E27FC236}">
              <a16:creationId xmlns="" xmlns:a16="http://schemas.microsoft.com/office/drawing/2014/main" id="{00000000-0008-0000-0B00-00000B000000}"/>
            </a:ext>
          </a:extLst>
        </xdr:cNvPr>
        <xdr:cNvSpPr txBox="1"/>
      </xdr:nvSpPr>
      <xdr:spPr>
        <a:xfrm>
          <a:off x="4773930" y="924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10" name="11 CuadroTexto">
          <a:extLst>
            <a:ext uri="{FF2B5EF4-FFF2-40B4-BE49-F238E27FC236}">
              <a16:creationId xmlns="" xmlns:a16="http://schemas.microsoft.com/office/drawing/2014/main" id="{00000000-0008-0000-0B00-00000C000000}"/>
            </a:ext>
          </a:extLst>
        </xdr:cNvPr>
        <xdr:cNvSpPr txBox="1"/>
      </xdr:nvSpPr>
      <xdr:spPr>
        <a:xfrm>
          <a:off x="970788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11" name="1 CuadroTexto">
          <a:extLst>
            <a:ext uri="{FF2B5EF4-FFF2-40B4-BE49-F238E27FC236}">
              <a16:creationId xmlns="" xmlns:a16="http://schemas.microsoft.com/office/drawing/2014/main" id="{00000000-0008-0000-0B00-00000D000000}"/>
            </a:ext>
          </a:extLst>
        </xdr:cNvPr>
        <xdr:cNvSpPr txBox="1"/>
      </xdr:nvSpPr>
      <xdr:spPr>
        <a:xfrm>
          <a:off x="970788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0</xdr:rowOff>
    </xdr:from>
    <xdr:ext cx="184731" cy="264560"/>
    <xdr:sp macro="" textlink="">
      <xdr:nvSpPr>
        <xdr:cNvPr id="12" name="13 CuadroTexto">
          <a:extLst>
            <a:ext uri="{FF2B5EF4-FFF2-40B4-BE49-F238E27FC236}">
              <a16:creationId xmlns="" xmlns:a16="http://schemas.microsoft.com/office/drawing/2014/main" id="{00000000-0008-0000-0B00-00000E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0</xdr:rowOff>
    </xdr:from>
    <xdr:ext cx="184731" cy="264560"/>
    <xdr:sp macro="" textlink="">
      <xdr:nvSpPr>
        <xdr:cNvPr id="13" name="1 CuadroTexto">
          <a:extLst>
            <a:ext uri="{FF2B5EF4-FFF2-40B4-BE49-F238E27FC236}">
              <a16:creationId xmlns="" xmlns:a16="http://schemas.microsoft.com/office/drawing/2014/main" id="{00000000-0008-0000-0B00-00000F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14" name="15 CuadroTexto">
          <a:extLst>
            <a:ext uri="{FF2B5EF4-FFF2-40B4-BE49-F238E27FC236}">
              <a16:creationId xmlns="" xmlns:a16="http://schemas.microsoft.com/office/drawing/2014/main" id="{00000000-0008-0000-0B00-000010000000}"/>
            </a:ext>
          </a:extLst>
        </xdr:cNvPr>
        <xdr:cNvSpPr txBox="1"/>
      </xdr:nvSpPr>
      <xdr:spPr>
        <a:xfrm>
          <a:off x="970788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15" name="1 CuadroTexto">
          <a:extLst>
            <a:ext uri="{FF2B5EF4-FFF2-40B4-BE49-F238E27FC236}">
              <a16:creationId xmlns="" xmlns:a16="http://schemas.microsoft.com/office/drawing/2014/main" id="{00000000-0008-0000-0B00-000011000000}"/>
            </a:ext>
          </a:extLst>
        </xdr:cNvPr>
        <xdr:cNvSpPr txBox="1"/>
      </xdr:nvSpPr>
      <xdr:spPr>
        <a:xfrm>
          <a:off x="970788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0</xdr:rowOff>
    </xdr:from>
    <xdr:ext cx="184731" cy="264560"/>
    <xdr:sp macro="" textlink="">
      <xdr:nvSpPr>
        <xdr:cNvPr id="16" name="17 CuadroTexto">
          <a:extLst>
            <a:ext uri="{FF2B5EF4-FFF2-40B4-BE49-F238E27FC236}">
              <a16:creationId xmlns="" xmlns:a16="http://schemas.microsoft.com/office/drawing/2014/main" id="{00000000-0008-0000-0B00-000012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0</xdr:rowOff>
    </xdr:from>
    <xdr:ext cx="184731" cy="264560"/>
    <xdr:sp macro="" textlink="">
      <xdr:nvSpPr>
        <xdr:cNvPr id="17" name="1 CuadroTexto">
          <a:extLst>
            <a:ext uri="{FF2B5EF4-FFF2-40B4-BE49-F238E27FC236}">
              <a16:creationId xmlns="" xmlns:a16="http://schemas.microsoft.com/office/drawing/2014/main" id="{00000000-0008-0000-0B00-000013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18" name="19 CuadroTexto">
          <a:extLst>
            <a:ext uri="{FF2B5EF4-FFF2-40B4-BE49-F238E27FC236}">
              <a16:creationId xmlns="" xmlns:a16="http://schemas.microsoft.com/office/drawing/2014/main" id="{00000000-0008-0000-0B00-000014000000}"/>
            </a:ext>
          </a:extLst>
        </xdr:cNvPr>
        <xdr:cNvSpPr txBox="1"/>
      </xdr:nvSpPr>
      <xdr:spPr>
        <a:xfrm>
          <a:off x="970788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19" name="1 CuadroTexto">
          <a:extLst>
            <a:ext uri="{FF2B5EF4-FFF2-40B4-BE49-F238E27FC236}">
              <a16:creationId xmlns="" xmlns:a16="http://schemas.microsoft.com/office/drawing/2014/main" id="{00000000-0008-0000-0B00-000015000000}"/>
            </a:ext>
          </a:extLst>
        </xdr:cNvPr>
        <xdr:cNvSpPr txBox="1"/>
      </xdr:nvSpPr>
      <xdr:spPr>
        <a:xfrm>
          <a:off x="970788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0</xdr:rowOff>
    </xdr:from>
    <xdr:ext cx="184731" cy="264560"/>
    <xdr:sp macro="" textlink="">
      <xdr:nvSpPr>
        <xdr:cNvPr id="20" name="21 CuadroTexto">
          <a:extLst>
            <a:ext uri="{FF2B5EF4-FFF2-40B4-BE49-F238E27FC236}">
              <a16:creationId xmlns="" xmlns:a16="http://schemas.microsoft.com/office/drawing/2014/main" id="{00000000-0008-0000-0B00-000016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0</xdr:rowOff>
    </xdr:from>
    <xdr:ext cx="184731" cy="264560"/>
    <xdr:sp macro="" textlink="">
      <xdr:nvSpPr>
        <xdr:cNvPr id="21" name="1 CuadroTexto">
          <a:extLst>
            <a:ext uri="{FF2B5EF4-FFF2-40B4-BE49-F238E27FC236}">
              <a16:creationId xmlns="" xmlns:a16="http://schemas.microsoft.com/office/drawing/2014/main" id="{00000000-0008-0000-0B00-000017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22" name="23 CuadroTexto">
          <a:extLst>
            <a:ext uri="{FF2B5EF4-FFF2-40B4-BE49-F238E27FC236}">
              <a16:creationId xmlns="" xmlns:a16="http://schemas.microsoft.com/office/drawing/2014/main" id="{00000000-0008-0000-0B00-000018000000}"/>
            </a:ext>
          </a:extLst>
        </xdr:cNvPr>
        <xdr:cNvSpPr txBox="1"/>
      </xdr:nvSpPr>
      <xdr:spPr>
        <a:xfrm>
          <a:off x="970788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23" name="1 CuadroTexto">
          <a:extLst>
            <a:ext uri="{FF2B5EF4-FFF2-40B4-BE49-F238E27FC236}">
              <a16:creationId xmlns="" xmlns:a16="http://schemas.microsoft.com/office/drawing/2014/main" id="{00000000-0008-0000-0B00-000019000000}"/>
            </a:ext>
          </a:extLst>
        </xdr:cNvPr>
        <xdr:cNvSpPr txBox="1"/>
      </xdr:nvSpPr>
      <xdr:spPr>
        <a:xfrm>
          <a:off x="970788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0</xdr:rowOff>
    </xdr:from>
    <xdr:ext cx="184731" cy="264560"/>
    <xdr:sp macro="" textlink="">
      <xdr:nvSpPr>
        <xdr:cNvPr id="24" name="25 CuadroTexto">
          <a:extLst>
            <a:ext uri="{FF2B5EF4-FFF2-40B4-BE49-F238E27FC236}">
              <a16:creationId xmlns="" xmlns:a16="http://schemas.microsoft.com/office/drawing/2014/main" id="{00000000-0008-0000-0B00-00001A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0</xdr:rowOff>
    </xdr:from>
    <xdr:ext cx="184731" cy="264560"/>
    <xdr:sp macro="" textlink="">
      <xdr:nvSpPr>
        <xdr:cNvPr id="25" name="1 CuadroTexto">
          <a:extLst>
            <a:ext uri="{FF2B5EF4-FFF2-40B4-BE49-F238E27FC236}">
              <a16:creationId xmlns="" xmlns:a16="http://schemas.microsoft.com/office/drawing/2014/main" id="{00000000-0008-0000-0B00-00001B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26" name="27 CuadroTexto">
          <a:extLst>
            <a:ext uri="{FF2B5EF4-FFF2-40B4-BE49-F238E27FC236}">
              <a16:creationId xmlns="" xmlns:a16="http://schemas.microsoft.com/office/drawing/2014/main" id="{00000000-0008-0000-0B00-00001C000000}"/>
            </a:ext>
          </a:extLst>
        </xdr:cNvPr>
        <xdr:cNvSpPr txBox="1"/>
      </xdr:nvSpPr>
      <xdr:spPr>
        <a:xfrm>
          <a:off x="9707880" y="3430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27" name="1 CuadroTexto">
          <a:extLst>
            <a:ext uri="{FF2B5EF4-FFF2-40B4-BE49-F238E27FC236}">
              <a16:creationId xmlns="" xmlns:a16="http://schemas.microsoft.com/office/drawing/2014/main" id="{00000000-0008-0000-0B00-00001D000000}"/>
            </a:ext>
          </a:extLst>
        </xdr:cNvPr>
        <xdr:cNvSpPr txBox="1"/>
      </xdr:nvSpPr>
      <xdr:spPr>
        <a:xfrm>
          <a:off x="9707880" y="3430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28" name="29 CuadroTexto">
          <a:extLst>
            <a:ext uri="{FF2B5EF4-FFF2-40B4-BE49-F238E27FC236}">
              <a16:creationId xmlns="" xmlns:a16="http://schemas.microsoft.com/office/drawing/2014/main" id="{00000000-0008-0000-0B00-00001E000000}"/>
            </a:ext>
          </a:extLst>
        </xdr:cNvPr>
        <xdr:cNvSpPr txBox="1"/>
      </xdr:nvSpPr>
      <xdr:spPr>
        <a:xfrm>
          <a:off x="4773930" y="3430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29" name="1 CuadroTexto">
          <a:extLst>
            <a:ext uri="{FF2B5EF4-FFF2-40B4-BE49-F238E27FC236}">
              <a16:creationId xmlns="" xmlns:a16="http://schemas.microsoft.com/office/drawing/2014/main" id="{00000000-0008-0000-0B00-00001F000000}"/>
            </a:ext>
          </a:extLst>
        </xdr:cNvPr>
        <xdr:cNvSpPr txBox="1"/>
      </xdr:nvSpPr>
      <xdr:spPr>
        <a:xfrm>
          <a:off x="4773930" y="3430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9</xdr:row>
      <xdr:rowOff>1044</xdr:rowOff>
    </xdr:from>
    <xdr:ext cx="184731" cy="264560"/>
    <xdr:sp macro="" textlink="">
      <xdr:nvSpPr>
        <xdr:cNvPr id="30" name="31 CuadroTexto">
          <a:extLst>
            <a:ext uri="{FF2B5EF4-FFF2-40B4-BE49-F238E27FC236}">
              <a16:creationId xmlns="" xmlns:a16="http://schemas.microsoft.com/office/drawing/2014/main" id="{00000000-0008-0000-0B00-000020000000}"/>
            </a:ext>
          </a:extLst>
        </xdr:cNvPr>
        <xdr:cNvSpPr txBox="1"/>
      </xdr:nvSpPr>
      <xdr:spPr>
        <a:xfrm>
          <a:off x="4773930" y="592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9</xdr:row>
      <xdr:rowOff>1044</xdr:rowOff>
    </xdr:from>
    <xdr:ext cx="184731" cy="264560"/>
    <xdr:sp macro="" textlink="">
      <xdr:nvSpPr>
        <xdr:cNvPr id="31" name="1 CuadroTexto">
          <a:extLst>
            <a:ext uri="{FF2B5EF4-FFF2-40B4-BE49-F238E27FC236}">
              <a16:creationId xmlns="" xmlns:a16="http://schemas.microsoft.com/office/drawing/2014/main" id="{00000000-0008-0000-0B00-000021000000}"/>
            </a:ext>
          </a:extLst>
        </xdr:cNvPr>
        <xdr:cNvSpPr txBox="1"/>
      </xdr:nvSpPr>
      <xdr:spPr>
        <a:xfrm>
          <a:off x="4773930" y="592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1044</xdr:rowOff>
    </xdr:from>
    <xdr:ext cx="184731" cy="264560"/>
    <xdr:sp macro="" textlink="">
      <xdr:nvSpPr>
        <xdr:cNvPr id="32" name="33 CuadroTexto">
          <a:extLst>
            <a:ext uri="{FF2B5EF4-FFF2-40B4-BE49-F238E27FC236}">
              <a16:creationId xmlns="" xmlns:a16="http://schemas.microsoft.com/office/drawing/2014/main" id="{00000000-0008-0000-0B00-000022000000}"/>
            </a:ext>
          </a:extLst>
        </xdr:cNvPr>
        <xdr:cNvSpPr txBox="1"/>
      </xdr:nvSpPr>
      <xdr:spPr>
        <a:xfrm>
          <a:off x="970788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1044</xdr:rowOff>
    </xdr:from>
    <xdr:ext cx="184731" cy="264560"/>
    <xdr:sp macro="" textlink="">
      <xdr:nvSpPr>
        <xdr:cNvPr id="33" name="1 CuadroTexto">
          <a:extLst>
            <a:ext uri="{FF2B5EF4-FFF2-40B4-BE49-F238E27FC236}">
              <a16:creationId xmlns="" xmlns:a16="http://schemas.microsoft.com/office/drawing/2014/main" id="{00000000-0008-0000-0B00-000023000000}"/>
            </a:ext>
          </a:extLst>
        </xdr:cNvPr>
        <xdr:cNvSpPr txBox="1"/>
      </xdr:nvSpPr>
      <xdr:spPr>
        <a:xfrm>
          <a:off x="970788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1044</xdr:rowOff>
    </xdr:from>
    <xdr:ext cx="184731" cy="264560"/>
    <xdr:sp macro="" textlink="">
      <xdr:nvSpPr>
        <xdr:cNvPr id="34" name="35 CuadroTexto">
          <a:extLst>
            <a:ext uri="{FF2B5EF4-FFF2-40B4-BE49-F238E27FC236}">
              <a16:creationId xmlns="" xmlns:a16="http://schemas.microsoft.com/office/drawing/2014/main" id="{00000000-0008-0000-0B00-000024000000}"/>
            </a:ext>
          </a:extLst>
        </xdr:cNvPr>
        <xdr:cNvSpPr txBox="1"/>
      </xdr:nvSpPr>
      <xdr:spPr>
        <a:xfrm>
          <a:off x="477393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1044</xdr:rowOff>
    </xdr:from>
    <xdr:ext cx="184731" cy="264560"/>
    <xdr:sp macro="" textlink="">
      <xdr:nvSpPr>
        <xdr:cNvPr id="35" name="1 CuadroTexto">
          <a:extLst>
            <a:ext uri="{FF2B5EF4-FFF2-40B4-BE49-F238E27FC236}">
              <a16:creationId xmlns="" xmlns:a16="http://schemas.microsoft.com/office/drawing/2014/main" id="{00000000-0008-0000-0B00-000025000000}"/>
            </a:ext>
          </a:extLst>
        </xdr:cNvPr>
        <xdr:cNvSpPr txBox="1"/>
      </xdr:nvSpPr>
      <xdr:spPr>
        <a:xfrm>
          <a:off x="477393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0</xdr:rowOff>
    </xdr:from>
    <xdr:ext cx="184731" cy="264560"/>
    <xdr:sp macro="" textlink="">
      <xdr:nvSpPr>
        <xdr:cNvPr id="36" name="37 CuadroTexto">
          <a:extLst>
            <a:ext uri="{FF2B5EF4-FFF2-40B4-BE49-F238E27FC236}">
              <a16:creationId xmlns="" xmlns:a16="http://schemas.microsoft.com/office/drawing/2014/main" id="{00000000-0008-0000-0B00-000026000000}"/>
            </a:ext>
          </a:extLst>
        </xdr:cNvPr>
        <xdr:cNvSpPr txBox="1"/>
      </xdr:nvSpPr>
      <xdr:spPr>
        <a:xfrm>
          <a:off x="970788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0</xdr:rowOff>
    </xdr:from>
    <xdr:ext cx="184731" cy="264560"/>
    <xdr:sp macro="" textlink="">
      <xdr:nvSpPr>
        <xdr:cNvPr id="37" name="1 CuadroTexto">
          <a:extLst>
            <a:ext uri="{FF2B5EF4-FFF2-40B4-BE49-F238E27FC236}">
              <a16:creationId xmlns="" xmlns:a16="http://schemas.microsoft.com/office/drawing/2014/main" id="{00000000-0008-0000-0B00-000027000000}"/>
            </a:ext>
          </a:extLst>
        </xdr:cNvPr>
        <xdr:cNvSpPr txBox="1"/>
      </xdr:nvSpPr>
      <xdr:spPr>
        <a:xfrm>
          <a:off x="970788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0</xdr:rowOff>
    </xdr:from>
    <xdr:ext cx="184731" cy="264560"/>
    <xdr:sp macro="" textlink="">
      <xdr:nvSpPr>
        <xdr:cNvPr id="38" name="39 CuadroTexto">
          <a:extLst>
            <a:ext uri="{FF2B5EF4-FFF2-40B4-BE49-F238E27FC236}">
              <a16:creationId xmlns="" xmlns:a16="http://schemas.microsoft.com/office/drawing/2014/main" id="{00000000-0008-0000-0B00-000028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0</xdr:rowOff>
    </xdr:from>
    <xdr:ext cx="184731" cy="264560"/>
    <xdr:sp macro="" textlink="">
      <xdr:nvSpPr>
        <xdr:cNvPr id="39" name="1 CuadroTexto">
          <a:extLst>
            <a:ext uri="{FF2B5EF4-FFF2-40B4-BE49-F238E27FC236}">
              <a16:creationId xmlns="" xmlns:a16="http://schemas.microsoft.com/office/drawing/2014/main" id="{00000000-0008-0000-0B00-000029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0</xdr:rowOff>
    </xdr:from>
    <xdr:ext cx="184731" cy="264560"/>
    <xdr:sp macro="" textlink="">
      <xdr:nvSpPr>
        <xdr:cNvPr id="40" name="41 CuadroTexto">
          <a:extLst>
            <a:ext uri="{FF2B5EF4-FFF2-40B4-BE49-F238E27FC236}">
              <a16:creationId xmlns="" xmlns:a16="http://schemas.microsoft.com/office/drawing/2014/main" id="{00000000-0008-0000-0B00-00002A000000}"/>
            </a:ext>
          </a:extLst>
        </xdr:cNvPr>
        <xdr:cNvSpPr txBox="1"/>
      </xdr:nvSpPr>
      <xdr:spPr>
        <a:xfrm>
          <a:off x="970788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0</xdr:rowOff>
    </xdr:from>
    <xdr:ext cx="184731" cy="264560"/>
    <xdr:sp macro="" textlink="">
      <xdr:nvSpPr>
        <xdr:cNvPr id="41" name="1 CuadroTexto">
          <a:extLst>
            <a:ext uri="{FF2B5EF4-FFF2-40B4-BE49-F238E27FC236}">
              <a16:creationId xmlns="" xmlns:a16="http://schemas.microsoft.com/office/drawing/2014/main" id="{00000000-0008-0000-0B00-00002B000000}"/>
            </a:ext>
          </a:extLst>
        </xdr:cNvPr>
        <xdr:cNvSpPr txBox="1"/>
      </xdr:nvSpPr>
      <xdr:spPr>
        <a:xfrm>
          <a:off x="970788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0</xdr:rowOff>
    </xdr:from>
    <xdr:ext cx="184731" cy="264560"/>
    <xdr:sp macro="" textlink="">
      <xdr:nvSpPr>
        <xdr:cNvPr id="42" name="43 CuadroTexto">
          <a:extLst>
            <a:ext uri="{FF2B5EF4-FFF2-40B4-BE49-F238E27FC236}">
              <a16:creationId xmlns="" xmlns:a16="http://schemas.microsoft.com/office/drawing/2014/main" id="{00000000-0008-0000-0B00-00002C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0</xdr:rowOff>
    </xdr:from>
    <xdr:ext cx="184731" cy="264560"/>
    <xdr:sp macro="" textlink="">
      <xdr:nvSpPr>
        <xdr:cNvPr id="43" name="1 CuadroTexto">
          <a:extLst>
            <a:ext uri="{FF2B5EF4-FFF2-40B4-BE49-F238E27FC236}">
              <a16:creationId xmlns="" xmlns:a16="http://schemas.microsoft.com/office/drawing/2014/main" id="{00000000-0008-0000-0B00-00002D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0</xdr:rowOff>
    </xdr:from>
    <xdr:ext cx="184731" cy="264560"/>
    <xdr:sp macro="" textlink="">
      <xdr:nvSpPr>
        <xdr:cNvPr id="44" name="45 CuadroTexto">
          <a:extLst>
            <a:ext uri="{FF2B5EF4-FFF2-40B4-BE49-F238E27FC236}">
              <a16:creationId xmlns="" xmlns:a16="http://schemas.microsoft.com/office/drawing/2014/main" id="{00000000-0008-0000-0B00-00002E000000}"/>
            </a:ext>
          </a:extLst>
        </xdr:cNvPr>
        <xdr:cNvSpPr txBox="1"/>
      </xdr:nvSpPr>
      <xdr:spPr>
        <a:xfrm>
          <a:off x="970788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0</xdr:rowOff>
    </xdr:from>
    <xdr:ext cx="184731" cy="264560"/>
    <xdr:sp macro="" textlink="">
      <xdr:nvSpPr>
        <xdr:cNvPr id="45" name="1 CuadroTexto">
          <a:extLst>
            <a:ext uri="{FF2B5EF4-FFF2-40B4-BE49-F238E27FC236}">
              <a16:creationId xmlns="" xmlns:a16="http://schemas.microsoft.com/office/drawing/2014/main" id="{00000000-0008-0000-0B00-00002F000000}"/>
            </a:ext>
          </a:extLst>
        </xdr:cNvPr>
        <xdr:cNvSpPr txBox="1"/>
      </xdr:nvSpPr>
      <xdr:spPr>
        <a:xfrm>
          <a:off x="970788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0</xdr:rowOff>
    </xdr:from>
    <xdr:ext cx="184731" cy="264560"/>
    <xdr:sp macro="" textlink="">
      <xdr:nvSpPr>
        <xdr:cNvPr id="46" name="47 CuadroTexto">
          <a:extLst>
            <a:ext uri="{FF2B5EF4-FFF2-40B4-BE49-F238E27FC236}">
              <a16:creationId xmlns="" xmlns:a16="http://schemas.microsoft.com/office/drawing/2014/main" id="{00000000-0008-0000-0B00-000030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0</xdr:rowOff>
    </xdr:from>
    <xdr:ext cx="184731" cy="264560"/>
    <xdr:sp macro="" textlink="">
      <xdr:nvSpPr>
        <xdr:cNvPr id="47" name="1 CuadroTexto">
          <a:extLst>
            <a:ext uri="{FF2B5EF4-FFF2-40B4-BE49-F238E27FC236}">
              <a16:creationId xmlns="" xmlns:a16="http://schemas.microsoft.com/office/drawing/2014/main" id="{00000000-0008-0000-0B00-000031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0</xdr:rowOff>
    </xdr:from>
    <xdr:ext cx="184731" cy="264560"/>
    <xdr:sp macro="" textlink="">
      <xdr:nvSpPr>
        <xdr:cNvPr id="48" name="49 CuadroTexto">
          <a:extLst>
            <a:ext uri="{FF2B5EF4-FFF2-40B4-BE49-F238E27FC236}">
              <a16:creationId xmlns="" xmlns:a16="http://schemas.microsoft.com/office/drawing/2014/main" id="{00000000-0008-0000-0B00-000032000000}"/>
            </a:ext>
          </a:extLst>
        </xdr:cNvPr>
        <xdr:cNvSpPr txBox="1"/>
      </xdr:nvSpPr>
      <xdr:spPr>
        <a:xfrm>
          <a:off x="970788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0</xdr:rowOff>
    </xdr:from>
    <xdr:ext cx="184731" cy="264560"/>
    <xdr:sp macro="" textlink="">
      <xdr:nvSpPr>
        <xdr:cNvPr id="49" name="1 CuadroTexto">
          <a:extLst>
            <a:ext uri="{FF2B5EF4-FFF2-40B4-BE49-F238E27FC236}">
              <a16:creationId xmlns="" xmlns:a16="http://schemas.microsoft.com/office/drawing/2014/main" id="{00000000-0008-0000-0B00-000033000000}"/>
            </a:ext>
          </a:extLst>
        </xdr:cNvPr>
        <xdr:cNvSpPr txBox="1"/>
      </xdr:nvSpPr>
      <xdr:spPr>
        <a:xfrm>
          <a:off x="970788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0</xdr:rowOff>
    </xdr:from>
    <xdr:ext cx="184731" cy="264560"/>
    <xdr:sp macro="" textlink="">
      <xdr:nvSpPr>
        <xdr:cNvPr id="50" name="51 CuadroTexto">
          <a:extLst>
            <a:ext uri="{FF2B5EF4-FFF2-40B4-BE49-F238E27FC236}">
              <a16:creationId xmlns="" xmlns:a16="http://schemas.microsoft.com/office/drawing/2014/main" id="{00000000-0008-0000-0B00-000034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0</xdr:rowOff>
    </xdr:from>
    <xdr:ext cx="184731" cy="264560"/>
    <xdr:sp macro="" textlink="">
      <xdr:nvSpPr>
        <xdr:cNvPr id="51" name="1 CuadroTexto">
          <a:extLst>
            <a:ext uri="{FF2B5EF4-FFF2-40B4-BE49-F238E27FC236}">
              <a16:creationId xmlns="" xmlns:a16="http://schemas.microsoft.com/office/drawing/2014/main" id="{00000000-0008-0000-0B00-000035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1044</xdr:rowOff>
    </xdr:from>
    <xdr:ext cx="184731" cy="264560"/>
    <xdr:sp macro="" textlink="">
      <xdr:nvSpPr>
        <xdr:cNvPr id="52" name="53 CuadroTexto">
          <a:extLst>
            <a:ext uri="{FF2B5EF4-FFF2-40B4-BE49-F238E27FC236}">
              <a16:creationId xmlns="" xmlns:a16="http://schemas.microsoft.com/office/drawing/2014/main" id="{00000000-0008-0000-0B00-000036000000}"/>
            </a:ext>
          </a:extLst>
        </xdr:cNvPr>
        <xdr:cNvSpPr txBox="1"/>
      </xdr:nvSpPr>
      <xdr:spPr>
        <a:xfrm>
          <a:off x="970788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1044</xdr:rowOff>
    </xdr:from>
    <xdr:ext cx="184731" cy="264560"/>
    <xdr:sp macro="" textlink="">
      <xdr:nvSpPr>
        <xdr:cNvPr id="53" name="1 CuadroTexto">
          <a:extLst>
            <a:ext uri="{FF2B5EF4-FFF2-40B4-BE49-F238E27FC236}">
              <a16:creationId xmlns="" xmlns:a16="http://schemas.microsoft.com/office/drawing/2014/main" id="{00000000-0008-0000-0B00-000037000000}"/>
            </a:ext>
          </a:extLst>
        </xdr:cNvPr>
        <xdr:cNvSpPr txBox="1"/>
      </xdr:nvSpPr>
      <xdr:spPr>
        <a:xfrm>
          <a:off x="970788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1044</xdr:rowOff>
    </xdr:from>
    <xdr:ext cx="184731" cy="264560"/>
    <xdr:sp macro="" textlink="">
      <xdr:nvSpPr>
        <xdr:cNvPr id="54" name="55 CuadroTexto">
          <a:extLst>
            <a:ext uri="{FF2B5EF4-FFF2-40B4-BE49-F238E27FC236}">
              <a16:creationId xmlns="" xmlns:a16="http://schemas.microsoft.com/office/drawing/2014/main" id="{00000000-0008-0000-0B00-000038000000}"/>
            </a:ext>
          </a:extLst>
        </xdr:cNvPr>
        <xdr:cNvSpPr txBox="1"/>
      </xdr:nvSpPr>
      <xdr:spPr>
        <a:xfrm>
          <a:off x="477393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1044</xdr:rowOff>
    </xdr:from>
    <xdr:ext cx="184731" cy="264560"/>
    <xdr:sp macro="" textlink="">
      <xdr:nvSpPr>
        <xdr:cNvPr id="55" name="1 CuadroTexto">
          <a:extLst>
            <a:ext uri="{FF2B5EF4-FFF2-40B4-BE49-F238E27FC236}">
              <a16:creationId xmlns="" xmlns:a16="http://schemas.microsoft.com/office/drawing/2014/main" id="{00000000-0008-0000-0B00-000039000000}"/>
            </a:ext>
          </a:extLst>
        </xdr:cNvPr>
        <xdr:cNvSpPr txBox="1"/>
      </xdr:nvSpPr>
      <xdr:spPr>
        <a:xfrm>
          <a:off x="477393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1044</xdr:rowOff>
    </xdr:from>
    <xdr:ext cx="184731" cy="264560"/>
    <xdr:sp macro="" textlink="">
      <xdr:nvSpPr>
        <xdr:cNvPr id="56" name="57 CuadroTexto">
          <a:extLst>
            <a:ext uri="{FF2B5EF4-FFF2-40B4-BE49-F238E27FC236}">
              <a16:creationId xmlns="" xmlns:a16="http://schemas.microsoft.com/office/drawing/2014/main" id="{00000000-0008-0000-0B00-00003A000000}"/>
            </a:ext>
          </a:extLst>
        </xdr:cNvPr>
        <xdr:cNvSpPr txBox="1"/>
      </xdr:nvSpPr>
      <xdr:spPr>
        <a:xfrm>
          <a:off x="970788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1044</xdr:rowOff>
    </xdr:from>
    <xdr:ext cx="184731" cy="264560"/>
    <xdr:sp macro="" textlink="">
      <xdr:nvSpPr>
        <xdr:cNvPr id="57" name="1 CuadroTexto">
          <a:extLst>
            <a:ext uri="{FF2B5EF4-FFF2-40B4-BE49-F238E27FC236}">
              <a16:creationId xmlns="" xmlns:a16="http://schemas.microsoft.com/office/drawing/2014/main" id="{00000000-0008-0000-0B00-00003B000000}"/>
            </a:ext>
          </a:extLst>
        </xdr:cNvPr>
        <xdr:cNvSpPr txBox="1"/>
      </xdr:nvSpPr>
      <xdr:spPr>
        <a:xfrm>
          <a:off x="970788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1044</xdr:rowOff>
    </xdr:from>
    <xdr:ext cx="184731" cy="264560"/>
    <xdr:sp macro="" textlink="">
      <xdr:nvSpPr>
        <xdr:cNvPr id="58" name="59 CuadroTexto">
          <a:extLst>
            <a:ext uri="{FF2B5EF4-FFF2-40B4-BE49-F238E27FC236}">
              <a16:creationId xmlns="" xmlns:a16="http://schemas.microsoft.com/office/drawing/2014/main" id="{00000000-0008-0000-0B00-00003C000000}"/>
            </a:ext>
          </a:extLst>
        </xdr:cNvPr>
        <xdr:cNvSpPr txBox="1"/>
      </xdr:nvSpPr>
      <xdr:spPr>
        <a:xfrm>
          <a:off x="477393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1044</xdr:rowOff>
    </xdr:from>
    <xdr:ext cx="184731" cy="264560"/>
    <xdr:sp macro="" textlink="">
      <xdr:nvSpPr>
        <xdr:cNvPr id="59" name="1 CuadroTexto">
          <a:extLst>
            <a:ext uri="{FF2B5EF4-FFF2-40B4-BE49-F238E27FC236}">
              <a16:creationId xmlns="" xmlns:a16="http://schemas.microsoft.com/office/drawing/2014/main" id="{00000000-0008-0000-0B00-00003D000000}"/>
            </a:ext>
          </a:extLst>
        </xdr:cNvPr>
        <xdr:cNvSpPr txBox="1"/>
      </xdr:nvSpPr>
      <xdr:spPr>
        <a:xfrm>
          <a:off x="477393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twoCellAnchor editAs="oneCell">
    <xdr:from>
      <xdr:col>0</xdr:col>
      <xdr:colOff>275167</xdr:colOff>
      <xdr:row>0</xdr:row>
      <xdr:rowOff>127000</xdr:rowOff>
    </xdr:from>
    <xdr:to>
      <xdr:col>1</xdr:col>
      <xdr:colOff>1688744</xdr:colOff>
      <xdr:row>1</xdr:row>
      <xdr:rowOff>306917</xdr:rowOff>
    </xdr:to>
    <xdr:pic>
      <xdr:nvPicPr>
        <xdr:cNvPr id="60" name="6 Imagen">
          <a:extLst>
            <a:ext uri="{FF2B5EF4-FFF2-40B4-BE49-F238E27FC236}">
              <a16:creationId xmlns="" xmlns:a16="http://schemas.microsoft.com/office/drawing/2014/main" id="{00000000-0008-0000-05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5167" y="127000"/>
          <a:ext cx="2175577" cy="1016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0</xdr:col>
      <xdr:colOff>196851</xdr:colOff>
      <xdr:row>0</xdr:row>
      <xdr:rowOff>41426</xdr:rowOff>
    </xdr:from>
    <xdr:ext cx="1365249" cy="555417"/>
    <xdr:pic>
      <xdr:nvPicPr>
        <xdr:cNvPr id="5"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41426"/>
          <a:ext cx="1365249" cy="555417"/>
        </a:xfrm>
        <a:prstGeom prst="rect">
          <a:avLst/>
        </a:prstGeom>
      </xdr:spPr>
    </xdr:pic>
    <xdr:clientData/>
  </xdr:oneCellAnchor>
  <xdr:oneCellAnchor>
    <xdr:from>
      <xdr:col>0</xdr:col>
      <xdr:colOff>196851</xdr:colOff>
      <xdr:row>19</xdr:row>
      <xdr:rowOff>41426</xdr:rowOff>
    </xdr:from>
    <xdr:ext cx="1365249" cy="555417"/>
    <xdr:pic>
      <xdr:nvPicPr>
        <xdr:cNvPr id="6" name="5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5604026"/>
          <a:ext cx="1365249" cy="555417"/>
        </a:xfrm>
        <a:prstGeom prst="rect">
          <a:avLst/>
        </a:prstGeom>
      </xdr:spPr>
    </xdr:pic>
    <xdr:clientData/>
  </xdr:oneCellAnchor>
  <xdr:oneCellAnchor>
    <xdr:from>
      <xdr:col>0</xdr:col>
      <xdr:colOff>196851</xdr:colOff>
      <xdr:row>38</xdr:row>
      <xdr:rowOff>41426</xdr:rowOff>
    </xdr:from>
    <xdr:ext cx="1365249" cy="555417"/>
    <xdr:pic>
      <xdr:nvPicPr>
        <xdr:cNvPr id="7" name="6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11166626"/>
          <a:ext cx="1365249" cy="555417"/>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3079638/Desktop/dmejia/2017/CALIDAD/COMUNICACIONES,%20riesg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Anexo (Probabilidad e Impacto)"/>
      <sheetName val="Contexto Estratégico"/>
      <sheetName val="Mapa de Riesgos"/>
      <sheetName val="Ev.Controles PI"/>
      <sheetName val="Ev. Controles AC"/>
      <sheetName val="Ev. Controles DH"/>
      <sheetName val="Ev. Controles PF"/>
      <sheetName val="Ev. Controles VA"/>
      <sheetName val="Ev. Controles CC"/>
      <sheetName val="Ev. Controles GC"/>
      <sheetName val="Ev. Controles GD"/>
      <sheetName val="Ev. Controles BS"/>
      <sheetName val="Ev. Controles TH"/>
      <sheetName val="TRANSVERSALES"/>
      <sheetName val="Ev. Controles EM"/>
    </sheetNames>
    <sheetDataSet>
      <sheetData sheetId="0">
        <row r="2">
          <cell r="E2" t="str">
            <v>Insignificante</v>
          </cell>
          <cell r="F2" t="str">
            <v>Rara vez</v>
          </cell>
          <cell r="G2" t="str">
            <v xml:space="preserve">1 = Zona de riesgo baja. Asumir el riesgo </v>
          </cell>
          <cell r="H2" t="str">
            <v xml:space="preserve">1 = Zona de riesgo baja. Asumir el riesgo </v>
          </cell>
          <cell r="I2" t="str">
            <v>1. Entre 0-50</v>
          </cell>
          <cell r="J2" t="str">
            <v>Preventivo</v>
          </cell>
          <cell r="K2" t="str">
            <v xml:space="preserve">1 = Zona de riesgo baja. Asumir el riesgo </v>
          </cell>
        </row>
        <row r="3">
          <cell r="E3" t="str">
            <v>Insignificante</v>
          </cell>
          <cell r="F3" t="str">
            <v>Improbable</v>
          </cell>
          <cell r="G3" t="str">
            <v>2 = Zona de riesgo baja. Asumir el riesgo</v>
          </cell>
          <cell r="H3" t="str">
            <v xml:space="preserve">1 = Zona de riesgo baja. Asumir el riesgo </v>
          </cell>
          <cell r="I3" t="str">
            <v>1. Entre 0-50</v>
          </cell>
          <cell r="J3" t="str">
            <v>Correctivo</v>
          </cell>
          <cell r="K3" t="str">
            <v xml:space="preserve">1 = Zona de riesgo baja. Asumir el riesgo </v>
          </cell>
        </row>
        <row r="4">
          <cell r="E4" t="str">
            <v>Insignificante</v>
          </cell>
          <cell r="F4" t="str">
            <v>Posible</v>
          </cell>
          <cell r="G4" t="str">
            <v>3 = Zona de riesgo baja. Asumir el riesgo</v>
          </cell>
          <cell r="H4" t="str">
            <v xml:space="preserve">1 = Zona de riesgo baja. Asumir el riesgo </v>
          </cell>
          <cell r="I4" t="str">
            <v>2. Entre 51-75</v>
          </cell>
          <cell r="J4" t="str">
            <v>Preventivo</v>
          </cell>
          <cell r="K4" t="str">
            <v xml:space="preserve">1 = Zona de riesgo baja. Asumir el riesgo </v>
          </cell>
        </row>
        <row r="5">
          <cell r="E5" t="str">
            <v>Insignificante</v>
          </cell>
          <cell r="F5" t="str">
            <v>Probable</v>
          </cell>
          <cell r="G5" t="str">
            <v>4 = Zona de riesgo moderada. Asumir el riesgo. Reducir el Riesgo.</v>
          </cell>
          <cell r="H5" t="str">
            <v xml:space="preserve">1 = Zona de riesgo baja. Asumir el riesgo </v>
          </cell>
          <cell r="I5" t="str">
            <v>2. Entre 51-75</v>
          </cell>
          <cell r="J5" t="str">
            <v>Correctivo</v>
          </cell>
          <cell r="K5" t="str">
            <v xml:space="preserve">1 = Zona de riesgo baja. Asumir el riesgo </v>
          </cell>
        </row>
        <row r="6">
          <cell r="E6" t="str">
            <v>Insignificante</v>
          </cell>
          <cell r="F6" t="str">
            <v>Casi seguro</v>
          </cell>
          <cell r="G6" t="str">
            <v>5 = Zona de riesgo alta. Reducir el riesgo. Evitar el riesgo compartir o transferir.</v>
          </cell>
          <cell r="H6" t="str">
            <v xml:space="preserve">1 = Zona de riesgo baja. Asumir el riesgo </v>
          </cell>
          <cell r="I6" t="str">
            <v>3. Entre 76-100</v>
          </cell>
          <cell r="J6" t="str">
            <v>Preventivo</v>
          </cell>
          <cell r="K6" t="str">
            <v xml:space="preserve">1 = Zona de riesgo baja. Asumir el riesgo </v>
          </cell>
        </row>
        <row r="7">
          <cell r="E7" t="str">
            <v>Menor</v>
          </cell>
          <cell r="F7" t="str">
            <v>Rara vez</v>
          </cell>
          <cell r="G7" t="str">
            <v>2 = Zona de riesgo baja. Asumir el riesgo</v>
          </cell>
          <cell r="H7" t="str">
            <v xml:space="preserve">1 = Zona de riesgo baja. Asumir el riesgo </v>
          </cell>
          <cell r="I7" t="str">
            <v>3. Entre 76-100</v>
          </cell>
          <cell r="J7" t="str">
            <v>Correctivo</v>
          </cell>
          <cell r="K7" t="str">
            <v xml:space="preserve">1 = Zona de riesgo baja. Asumir el riesgo </v>
          </cell>
        </row>
        <row r="8">
          <cell r="E8" t="str">
            <v>Menor</v>
          </cell>
          <cell r="F8" t="str">
            <v>Improbable</v>
          </cell>
          <cell r="G8" t="str">
            <v>4 = Zona de riesgo baja. Asumir el riesgo</v>
          </cell>
          <cell r="H8" t="str">
            <v>2 = Zona de riesgo baja. Asumir el riesgo</v>
          </cell>
          <cell r="I8" t="str">
            <v>1. Entre 0-50</v>
          </cell>
          <cell r="J8" t="str">
            <v>Preventivo</v>
          </cell>
          <cell r="K8" t="str">
            <v xml:space="preserve">1 = Zona de riesgo baja. Asumir el riesgo </v>
          </cell>
        </row>
        <row r="9">
          <cell r="E9" t="str">
            <v>Menor</v>
          </cell>
          <cell r="F9" t="str">
            <v>Posible</v>
          </cell>
          <cell r="G9" t="str">
            <v>6 = Zona de riesgo moderada. Asumir el riesgo. Reducir el Riesgo.</v>
          </cell>
          <cell r="H9" t="str">
            <v>2 = Zona de riesgo baja. Asumir el riesgo</v>
          </cell>
          <cell r="I9" t="str">
            <v>1. Entre 0-50</v>
          </cell>
          <cell r="J9" t="str">
            <v>Correctivo</v>
          </cell>
          <cell r="K9" t="str">
            <v>2 = Zona de riesgo baja. Asumir el riesgo</v>
          </cell>
        </row>
        <row r="10">
          <cell r="E10" t="str">
            <v>Menor</v>
          </cell>
          <cell r="F10" t="str">
            <v>Probable</v>
          </cell>
          <cell r="G10" t="str">
            <v>8 = Zona de riesgo alta. Reducir el riesgo. Evitar el riesgo compartir o transferir.</v>
          </cell>
          <cell r="H10" t="str">
            <v>2 = Zona de riesgo baja. Asumir el riesgo</v>
          </cell>
          <cell r="I10" t="str">
            <v>2. Entre 51-75</v>
          </cell>
          <cell r="J10" t="str">
            <v>Preventivo</v>
          </cell>
          <cell r="K10" t="str">
            <v>2 = Zona de riesgo baja. Asumir el riesgo</v>
          </cell>
        </row>
        <row r="11">
          <cell r="E11" t="str">
            <v>Menor</v>
          </cell>
          <cell r="F11" t="str">
            <v>Casi seguro</v>
          </cell>
          <cell r="G11" t="str">
            <v>10 = Zona de riesgo alta. Reducir el riesgo. Evitar el riesgo compartir o transferir.</v>
          </cell>
          <cell r="H11" t="str">
            <v>2 = Zona de riesgo baja. Asumir el riesgo</v>
          </cell>
          <cell r="I11" t="str">
            <v>2. Entre 51-75</v>
          </cell>
          <cell r="J11" t="str">
            <v>Correctivo</v>
          </cell>
          <cell r="K11" t="str">
            <v xml:space="preserve">1 = Zona de riesgo baja. Asumir el riesgo </v>
          </cell>
        </row>
        <row r="12">
          <cell r="E12" t="str">
            <v>Moderado</v>
          </cell>
          <cell r="F12" t="str">
            <v>Rara vez</v>
          </cell>
          <cell r="G12" t="str">
            <v>3 = Zona de riesgo moderada. Asumir el riesgo. Reducir el Riesgo.</v>
          </cell>
          <cell r="H12" t="str">
            <v>2 = Zona de riesgo baja. Asumir el riesgo</v>
          </cell>
          <cell r="I12" t="str">
            <v>3. Entre 76-100</v>
          </cell>
          <cell r="J12" t="str">
            <v>Preventivo</v>
          </cell>
          <cell r="K12" t="str">
            <v>2 = Zona de riesgo baja. Asumir el riesgo</v>
          </cell>
        </row>
        <row r="13">
          <cell r="E13" t="str">
            <v>Moderado</v>
          </cell>
          <cell r="F13" t="str">
            <v>Improbable</v>
          </cell>
          <cell r="G13" t="str">
            <v>6 = Zona de riesgo moderada. Asumir el riesgo. Reducir el Riesgo.</v>
          </cell>
          <cell r="H13" t="str">
            <v>2 = Zona de riesgo baja. Asumir el riesgo</v>
          </cell>
          <cell r="I13" t="str">
            <v>3. Entre 76-100</v>
          </cell>
          <cell r="J13" t="str">
            <v>Correctivo</v>
          </cell>
          <cell r="K13" t="str">
            <v xml:space="preserve">1 = Zona de riesgo baja. Asumir el riesgo </v>
          </cell>
        </row>
        <row r="14">
          <cell r="E14" t="str">
            <v>Moderado</v>
          </cell>
          <cell r="F14" t="str">
            <v>Posible</v>
          </cell>
          <cell r="G14" t="str">
            <v>9 = Zona de riesgo alta. Reducir el riesgo. Evitar el riesgo compartir o transferir.</v>
          </cell>
          <cell r="H14" t="str">
            <v>3 = Zona de riesgo baja. Asumir el riesgo</v>
          </cell>
          <cell r="I14" t="str">
            <v>1. Entre 0-50</v>
          </cell>
          <cell r="J14" t="str">
            <v>Preventivo</v>
          </cell>
          <cell r="K14" t="str">
            <v>2 = Zona de riesgo baja. Asumir el riesgo</v>
          </cell>
        </row>
        <row r="15">
          <cell r="E15" t="str">
            <v>Moderado</v>
          </cell>
          <cell r="F15" t="str">
            <v>Probable</v>
          </cell>
          <cell r="G15" t="str">
            <v>12 = Zona de riesgo alta. Reducir el riesgo. Evitar el riesgo compartir o transferir.</v>
          </cell>
          <cell r="H15" t="str">
            <v>3 = Zona de riesgo baja. Asumir el riesgo</v>
          </cell>
          <cell r="I15" t="str">
            <v>1. Entre 0-50</v>
          </cell>
          <cell r="J15" t="str">
            <v>Correctivo</v>
          </cell>
          <cell r="K15" t="str">
            <v>3 = Zona de riesgo baja. Asumir el riesgo</v>
          </cell>
        </row>
        <row r="16">
          <cell r="E16" t="str">
            <v>Moderado</v>
          </cell>
          <cell r="F16" t="str">
            <v>Casi seguro</v>
          </cell>
          <cell r="G16" t="str">
            <v>15 = Zona de riesgo extrema. Evitar el riesgo. Reducir el riesgo, Compartir o transferir.</v>
          </cell>
          <cell r="H16" t="str">
            <v>3 = Zona de riesgo baja. Asumir el riesgo</v>
          </cell>
          <cell r="I16" t="str">
            <v>2. Entre 51-75</v>
          </cell>
          <cell r="J16" t="str">
            <v>Preventivo</v>
          </cell>
          <cell r="K16" t="str">
            <v>3 = Zona de riesgo baja. Asumir el riesgo</v>
          </cell>
        </row>
        <row r="17">
          <cell r="E17" t="str">
            <v>Mayor</v>
          </cell>
          <cell r="F17" t="str">
            <v>Rara vez</v>
          </cell>
          <cell r="G17" t="str">
            <v>4 = Zona de riesgo alta. Reducir el riesgo. Evitar el riesgo compartir o transferir.</v>
          </cell>
          <cell r="H17" t="str">
            <v>3 = Zona de riesgo baja. Asumir el riesgo</v>
          </cell>
          <cell r="I17" t="str">
            <v>2. Entre 51-75</v>
          </cell>
          <cell r="J17" t="str">
            <v>Correctivo</v>
          </cell>
          <cell r="K17" t="str">
            <v>2 = Zona de riesgo baja. Asumir el riesgo</v>
          </cell>
        </row>
        <row r="18">
          <cell r="E18" t="str">
            <v>Mayor</v>
          </cell>
          <cell r="F18" t="str">
            <v>Improbable</v>
          </cell>
          <cell r="G18" t="str">
            <v>8 = Zona de riesgo alta. Reducir el riesgo. Evitar el riesgo compartir o transferir.</v>
          </cell>
          <cell r="H18" t="str">
            <v>3 = Zona de riesgo baja. Asumir el riesgo</v>
          </cell>
          <cell r="I18" t="str">
            <v>3. Entre 76-100</v>
          </cell>
          <cell r="J18" t="str">
            <v>Preventivo</v>
          </cell>
          <cell r="K18" t="str">
            <v>3 = Zona de riesgo baja. Asumir el riesgo</v>
          </cell>
        </row>
        <row r="19">
          <cell r="E19" t="str">
            <v>Mayor</v>
          </cell>
          <cell r="F19" t="str">
            <v>Posible</v>
          </cell>
          <cell r="G19" t="str">
            <v>12 = Zona de riesgo extrema. Evitar el riesgo. Reducir el riesgo, Compartir o transferir.</v>
          </cell>
          <cell r="H19" t="str">
            <v>3 = Zona de riesgo baja. Asumir el riesgo</v>
          </cell>
          <cell r="I19" t="str">
            <v>3. Entre 76-100</v>
          </cell>
          <cell r="J19" t="str">
            <v>Correctivo</v>
          </cell>
          <cell r="K19" t="str">
            <v xml:space="preserve">1 = Zona de riesgo baja. Asumir el riesgo </v>
          </cell>
        </row>
        <row r="20">
          <cell r="E20" t="str">
            <v>Mayor</v>
          </cell>
          <cell r="F20" t="str">
            <v>Probable</v>
          </cell>
          <cell r="G20" t="str">
            <v>16 = Zona de riesgo extrema. Evitar el riesgo. Reducir el riesgo, Compartir o transferir.</v>
          </cell>
          <cell r="H20" t="str">
            <v>4 = Zona de riesgo moderada. Asumir el riesgo. Reducir el Riesgo.</v>
          </cell>
          <cell r="I20" t="str">
            <v>1. Entre 0-50</v>
          </cell>
          <cell r="J20" t="str">
            <v>Preventivo</v>
          </cell>
          <cell r="K20" t="str">
            <v>3 = Zona de riesgo baja. Asumir el riesgo</v>
          </cell>
        </row>
        <row r="21">
          <cell r="E21" t="str">
            <v>Mayor</v>
          </cell>
          <cell r="F21" t="str">
            <v>Casi seguro</v>
          </cell>
          <cell r="G21" t="str">
            <v>20 = Zona de riesgo extrema. Evitar el riesgo. Reducir el riesgo, Compartir o transferir.</v>
          </cell>
          <cell r="H21" t="str">
            <v>4 = Zona de riesgo moderada. Asumir el riesgo. Reducir el Riesgo.</v>
          </cell>
          <cell r="I21" t="str">
            <v>1. Entre 0-50</v>
          </cell>
          <cell r="J21" t="str">
            <v>Correctivo</v>
          </cell>
          <cell r="K21" t="str">
            <v>4 = Zona de riesgo moderada. Asumir el riesgo. Reducir el Riesgo.</v>
          </cell>
        </row>
        <row r="22">
          <cell r="E22" t="str">
            <v>Catastrófico</v>
          </cell>
          <cell r="F22" t="str">
            <v>Rara vez</v>
          </cell>
          <cell r="G22" t="str">
            <v>5 = Zona de riesgo alta. Reducir el riesgo. Evitar el riesgo compartir o transferir.</v>
          </cell>
          <cell r="H22" t="str">
            <v>4 = Zona de riesgo moderada. Asumir el riesgo. Reducir el Riesgo.</v>
          </cell>
          <cell r="I22" t="str">
            <v>2. Entre 51-75</v>
          </cell>
          <cell r="J22" t="str">
            <v>Preventivo</v>
          </cell>
          <cell r="K22" t="str">
            <v>4 = Zona de riesgo moderada. Asumir el riesgo. Reducir el Riesgo.</v>
          </cell>
        </row>
        <row r="23">
          <cell r="E23" t="str">
            <v>Catastrófico</v>
          </cell>
          <cell r="F23" t="str">
            <v>Improbable</v>
          </cell>
          <cell r="G23" t="str">
            <v>10 = Zona de riesgo extrema. Evitar el riesgo. Reducir el riesgo, Compartir o transferir.</v>
          </cell>
          <cell r="H23" t="str">
            <v>4 = Zona de riesgo moderada. Asumir el riesgo. Reducir el Riesgo.</v>
          </cell>
          <cell r="I23" t="str">
            <v>2. Entre 51-75</v>
          </cell>
          <cell r="J23" t="str">
            <v>Correctivo</v>
          </cell>
          <cell r="K23" t="str">
            <v>3 = Zona de riesgo baja. Asumir el riesgo</v>
          </cell>
        </row>
        <row r="24">
          <cell r="E24" t="str">
            <v>Catastrófico</v>
          </cell>
          <cell r="F24" t="str">
            <v>Posible</v>
          </cell>
          <cell r="G24" t="str">
            <v>15 = Zona de riesgo extrema. Evitar el riesgo. Reducir el riesgo, Compartir o transferir.</v>
          </cell>
          <cell r="H24" t="str">
            <v>4 = Zona de riesgo moderada. Asumir el riesgo. Reducir el Riesgo.</v>
          </cell>
          <cell r="I24" t="str">
            <v>3. Entre 76-100</v>
          </cell>
          <cell r="J24" t="str">
            <v>Preventivo</v>
          </cell>
          <cell r="K24" t="str">
            <v>4 = Zona de riesgo moderada. Asumir el riesgo. Reducir el Riesgo.</v>
          </cell>
        </row>
        <row r="25">
          <cell r="E25" t="str">
            <v>Catastrófico</v>
          </cell>
          <cell r="F25" t="str">
            <v>Probable</v>
          </cell>
          <cell r="G25" t="str">
            <v>20 = Zona de riesgo extrema. Evitar el riesgo. Reducir el riesgo, Compartir o transferir.</v>
          </cell>
          <cell r="H25" t="str">
            <v>4 = Zona de riesgo moderada. Asumir el riesgo. Reducir el Riesgo.</v>
          </cell>
          <cell r="I25" t="str">
            <v>3. Entre 76-100</v>
          </cell>
          <cell r="J25" t="str">
            <v>Correctivo</v>
          </cell>
          <cell r="K25" t="str">
            <v>2 = Zona de riesgo baja. Asumir el riesgo</v>
          </cell>
        </row>
        <row r="26">
          <cell r="E26" t="str">
            <v>Catastrófico</v>
          </cell>
          <cell r="F26" t="str">
            <v>Casi seguro</v>
          </cell>
          <cell r="G26" t="str">
            <v>25 = Zona de riesgo extrema. Evitar el riesgo. Reducir el riesgo, Compartir o transferir.</v>
          </cell>
          <cell r="H26" t="str">
            <v>5 = Zona de riesgo alta. Reducir el riesgo. Evitar el riesgo compartir o transferir.</v>
          </cell>
          <cell r="I26" t="str">
            <v>1. Entre 0-50</v>
          </cell>
          <cell r="J26" t="str">
            <v>Preventivo</v>
          </cell>
          <cell r="K26" t="str">
            <v>4 = Zona de riesgo moderada. Asumir el riesgo. Reducir el Riesgo.</v>
          </cell>
        </row>
        <row r="27">
          <cell r="H27" t="str">
            <v>5 = Zona de riesgo alta. Reducir el riesgo. Evitar el riesgo compartir o transferir.</v>
          </cell>
          <cell r="I27" t="str">
            <v>1. Entre 0-50</v>
          </cell>
          <cell r="J27" t="str">
            <v>Correctivo</v>
          </cell>
          <cell r="K27" t="str">
            <v>5 = Zona de riesgo alta. Reducir el riesgo. Evitar el riesgo compartir o transferir.</v>
          </cell>
        </row>
        <row r="28">
          <cell r="H28" t="str">
            <v>5 = Zona de riesgo alta. Reducir el riesgo. Evitar el riesgo compartir o transferir.</v>
          </cell>
          <cell r="I28" t="str">
            <v>2. Entre 51-75</v>
          </cell>
          <cell r="J28" t="str">
            <v>Preventivo</v>
          </cell>
          <cell r="K28" t="str">
            <v>5 = Zona de riesgo alta. Reducir el riesgo. Evitar el riesgo compartir o transferir.</v>
          </cell>
        </row>
        <row r="29">
          <cell r="H29" t="str">
            <v>5 = Zona de riesgo alta. Reducir el riesgo. Evitar el riesgo compartir o transferir.</v>
          </cell>
          <cell r="I29" t="str">
            <v>2. Entre 51-75</v>
          </cell>
          <cell r="J29" t="str">
            <v>Correctivo</v>
          </cell>
          <cell r="K29" t="str">
            <v>4 = Zona de riesgo moderada. Asumir el riesgo. Reducir el Riesgo.</v>
          </cell>
        </row>
        <row r="30">
          <cell r="H30" t="str">
            <v>5 = Zona de riesgo alta. Reducir el riesgo. Evitar el riesgo compartir o transferir.</v>
          </cell>
          <cell r="I30" t="str">
            <v>3. Entre 76-100</v>
          </cell>
          <cell r="J30" t="str">
            <v>Preventivo</v>
          </cell>
          <cell r="K30" t="str">
            <v>5 = Zona de riesgo alta. Reducir el riesgo. Evitar el riesgo compartir o transferir.</v>
          </cell>
        </row>
        <row r="31">
          <cell r="H31" t="str">
            <v>5 = Zona de riesgo alta. Reducir el riesgo. Evitar el riesgo compartir o transferir.</v>
          </cell>
          <cell r="I31" t="str">
            <v>3. Entre 76-100</v>
          </cell>
          <cell r="J31" t="str">
            <v>Correctivo</v>
          </cell>
          <cell r="K31" t="str">
            <v>3 = Zona de riesgo baja. Asumir el riesgo</v>
          </cell>
        </row>
        <row r="32">
          <cell r="H32" t="str">
            <v>2 = Zona de riesgo baja. Asumir el riesgo</v>
          </cell>
          <cell r="I32" t="str">
            <v>1. Entre 0-50</v>
          </cell>
          <cell r="J32" t="str">
            <v>Preventivo</v>
          </cell>
          <cell r="K32" t="str">
            <v>5 = Zona de riesgo alta. Reducir el riesgo. Evitar el riesgo compartir o transferir.</v>
          </cell>
        </row>
        <row r="33">
          <cell r="H33" t="str">
            <v>2 = Zona de riesgo baja. Asumir el riesgo</v>
          </cell>
          <cell r="I33" t="str">
            <v>1. Entre 0-50</v>
          </cell>
          <cell r="J33" t="str">
            <v>Correctivo</v>
          </cell>
          <cell r="K33" t="str">
            <v>2 = Zona de riesgo baja. Asumir el riesgo</v>
          </cell>
        </row>
        <row r="34">
          <cell r="H34" t="str">
            <v>2 = Zona de riesgo baja. Asumir el riesgo</v>
          </cell>
          <cell r="I34" t="str">
            <v>2. Entre 51-75</v>
          </cell>
          <cell r="J34" t="str">
            <v>Preventivo</v>
          </cell>
          <cell r="K34" t="str">
            <v>2 = Zona de riesgo baja. Asumir el riesgo</v>
          </cell>
        </row>
        <row r="35">
          <cell r="H35" t="str">
            <v>2 = Zona de riesgo baja. Asumir el riesgo</v>
          </cell>
          <cell r="I35" t="str">
            <v>2. Entre 51-75</v>
          </cell>
          <cell r="J35" t="str">
            <v>Correctivo</v>
          </cell>
          <cell r="K35" t="str">
            <v>2 = Zona de riesgo baja. Asumir el riesgo</v>
          </cell>
        </row>
        <row r="36">
          <cell r="H36" t="str">
            <v>2 = Zona de riesgo baja. Asumir el riesgo</v>
          </cell>
          <cell r="I36" t="str">
            <v>3. Entre 76-100</v>
          </cell>
          <cell r="J36" t="str">
            <v>Preventivo</v>
          </cell>
          <cell r="K36" t="str">
            <v xml:space="preserve">1 = Zona de riesgo baja. Asumir el riesgo </v>
          </cell>
        </row>
        <row r="37">
          <cell r="H37" t="str">
            <v>2 = Zona de riesgo baja. Asumir el riesgo</v>
          </cell>
          <cell r="I37" t="str">
            <v>3. Entre 76-100</v>
          </cell>
          <cell r="J37" t="str">
            <v>Correctivo</v>
          </cell>
          <cell r="K37" t="str">
            <v>2 = Zona de riesgo baja. Asumir el riesgo</v>
          </cell>
        </row>
        <row r="38">
          <cell r="H38" t="str">
            <v>4 = Zona de riesgo baja. Asumir el riesgo</v>
          </cell>
          <cell r="I38" t="str">
            <v>1. Entre 0-50</v>
          </cell>
          <cell r="J38" t="str">
            <v>Preventivo</v>
          </cell>
          <cell r="K38" t="str">
            <v xml:space="preserve">1 = Zona de riesgo baja. Asumir el riesgo </v>
          </cell>
        </row>
        <row r="39">
          <cell r="H39" t="str">
            <v>4 = Zona de riesgo baja. Asumir el riesgo</v>
          </cell>
          <cell r="I39" t="str">
            <v>1. Entre 0-50</v>
          </cell>
          <cell r="J39" t="str">
            <v>Correctivo</v>
          </cell>
          <cell r="K39" t="str">
            <v>4 = Zona de riesgo baja. Asumir el riesgo</v>
          </cell>
        </row>
        <row r="40">
          <cell r="H40" t="str">
            <v>4 = Zona de riesgo baja. Asumir el riesgo</v>
          </cell>
          <cell r="I40" t="str">
            <v>2. Entre 51-75</v>
          </cell>
          <cell r="J40" t="str">
            <v>Preventivo</v>
          </cell>
          <cell r="K40" t="str">
            <v>4 = Zona de riesgo baja. Asumir el riesgo</v>
          </cell>
        </row>
        <row r="41">
          <cell r="H41" t="str">
            <v>4 = Zona de riesgo baja. Asumir el riesgo</v>
          </cell>
          <cell r="I41" t="str">
            <v>2. Entre 51-75</v>
          </cell>
          <cell r="J41" t="str">
            <v>Correctivo</v>
          </cell>
          <cell r="K41" t="str">
            <v>2 = Zona de riesgo baja. Asumir el riesgo</v>
          </cell>
        </row>
        <row r="42">
          <cell r="H42" t="str">
            <v>4 = Zona de riesgo baja. Asumir el riesgo</v>
          </cell>
          <cell r="I42" t="str">
            <v>3. Entre 76-100</v>
          </cell>
          <cell r="J42" t="str">
            <v>Preventivo</v>
          </cell>
          <cell r="K42" t="str">
            <v>2 = Zona de riesgo baja. Asumir el riesgo</v>
          </cell>
        </row>
        <row r="43">
          <cell r="H43" t="str">
            <v>4 = Zona de riesgo baja. Asumir el riesgo</v>
          </cell>
          <cell r="I43" t="str">
            <v>3. Entre 76-100</v>
          </cell>
          <cell r="J43" t="str">
            <v>Correctivo</v>
          </cell>
          <cell r="K43" t="str">
            <v>2 = Zona de riesgo baja. Asumir el riesgo</v>
          </cell>
        </row>
        <row r="44">
          <cell r="H44" t="str">
            <v>6 = Zona de riesgo moderada. Asumir el riesgo. Reducir el Riesgo.</v>
          </cell>
          <cell r="I44" t="str">
            <v>1. Entre 0-50</v>
          </cell>
          <cell r="J44" t="str">
            <v>Preventivo</v>
          </cell>
          <cell r="K44" t="str">
            <v>2 = Zona de riesgo baja. Asumir el riesgo</v>
          </cell>
        </row>
        <row r="45">
          <cell r="H45" t="str">
            <v>6 = Zona de riesgo moderada. Asumir el riesgo. Reducir el Riesgo.</v>
          </cell>
          <cell r="I45" t="str">
            <v>1. Entre 0-50</v>
          </cell>
          <cell r="J45" t="str">
            <v>Correctivo</v>
          </cell>
          <cell r="K45" t="str">
            <v>6 = Zona de riesgo moderada. Asumir el riesgo. Reducir el Riesgo.</v>
          </cell>
        </row>
        <row r="46">
          <cell r="H46" t="str">
            <v>6 = Zona de riesgo moderada. Asumir el riesgo. Reducir el Riesgo.</v>
          </cell>
          <cell r="I46" t="str">
            <v>2. Entre 51-75</v>
          </cell>
          <cell r="J46" t="str">
            <v>Preventivo</v>
          </cell>
          <cell r="K46" t="str">
            <v>6 = Zona de riesgo moderada. Asumir el riesgo. Reducir el Riesgo.</v>
          </cell>
        </row>
        <row r="47">
          <cell r="H47" t="str">
            <v>6 = Zona de riesgo moderada. Asumir el riesgo. Reducir el Riesgo.</v>
          </cell>
          <cell r="I47" t="str">
            <v>2. Entre 51-75</v>
          </cell>
          <cell r="J47" t="str">
            <v>Correctivo</v>
          </cell>
          <cell r="K47" t="str">
            <v>4 = Zona de riesgo baja. Asumir el riesgo</v>
          </cell>
        </row>
        <row r="48">
          <cell r="H48" t="str">
            <v>6 = Zona de riesgo moderada. Asumir el riesgo. Reducir el Riesgo.</v>
          </cell>
          <cell r="I48" t="str">
            <v>3. Entre 76-100</v>
          </cell>
          <cell r="J48" t="str">
            <v>Preventivo</v>
          </cell>
          <cell r="K48" t="str">
            <v>3 = Zona de riesgo baja. Asumir el riesgo</v>
          </cell>
        </row>
        <row r="49">
          <cell r="H49" t="str">
            <v>6 = Zona de riesgo moderada. Asumir el riesgo. Reducir el Riesgo.</v>
          </cell>
          <cell r="I49" t="str">
            <v>3. Entre 76-100</v>
          </cell>
          <cell r="J49" t="str">
            <v>Correctivo</v>
          </cell>
          <cell r="K49" t="str">
            <v>2 = Zona de riesgo baja. Asumir el riesgo</v>
          </cell>
        </row>
        <row r="50">
          <cell r="H50" t="str">
            <v>8 = Zona de riesgo alta. Reducir el riesgo. Evitar el riesgo compartir o transferir.</v>
          </cell>
          <cell r="I50" t="str">
            <v>1. Entre 0-50</v>
          </cell>
          <cell r="J50" t="str">
            <v>Preventivo</v>
          </cell>
          <cell r="K50" t="str">
            <v>3 = Zona de riesgo baja. Asumir el riesgo</v>
          </cell>
        </row>
        <row r="51">
          <cell r="H51" t="str">
            <v>8 = Zona de riesgo alta. Reducir el riesgo. Evitar el riesgo compartir o transferir.</v>
          </cell>
          <cell r="I51" t="str">
            <v>1. Entre 0-50</v>
          </cell>
          <cell r="J51" t="str">
            <v>Correctivo</v>
          </cell>
          <cell r="K51" t="str">
            <v>8 = Zona de riesgo alta. Reducir el riesgo. Evitar el riesgo compartir o transferir.</v>
          </cell>
        </row>
        <row r="52">
          <cell r="H52" t="str">
            <v>8 = Zona de riesgo alta. Reducir el riesgo. Evitar el riesgo compartir o transferir.</v>
          </cell>
          <cell r="I52" t="str">
            <v>2. Entre 51-75</v>
          </cell>
          <cell r="J52" t="str">
            <v>Preventivo</v>
          </cell>
          <cell r="K52" t="str">
            <v>8 = Zona de riesgo alta. Reducir el riesgo. Evitar el riesgo compartir o transferir.</v>
          </cell>
        </row>
        <row r="53">
          <cell r="H53" t="str">
            <v>8 = Zona de riesgo alta. Reducir el riesgo. Evitar el riesgo compartir o transferir.</v>
          </cell>
          <cell r="I53" t="str">
            <v>2. Entre 51-75</v>
          </cell>
          <cell r="J53" t="str">
            <v>Correctivo</v>
          </cell>
          <cell r="K53" t="str">
            <v>6 = Zona de riesgo moderada. Asumir el riesgo. Reducir el Riesgo.</v>
          </cell>
        </row>
        <row r="54">
          <cell r="H54" t="str">
            <v>8 = Zona de riesgo alta. Reducir el riesgo. Evitar el riesgo compartir o transferir.</v>
          </cell>
          <cell r="I54" t="str">
            <v>3. Entre 76-100</v>
          </cell>
          <cell r="J54" t="str">
            <v>Preventivo</v>
          </cell>
          <cell r="K54" t="str">
            <v>4 = Zona de riesgo moderada. Asumir el riesgo. Reducir el Riesgo.</v>
          </cell>
        </row>
        <row r="55">
          <cell r="H55" t="str">
            <v>8 = Zona de riesgo alta. Reducir el riesgo. Evitar el riesgo compartir o transferir.</v>
          </cell>
          <cell r="I55" t="str">
            <v>3. Entre 76-100</v>
          </cell>
          <cell r="J55" t="str">
            <v>Correctivo</v>
          </cell>
          <cell r="K55" t="str">
            <v>4 = Zona de riesgo baja. Asumir el riesgo</v>
          </cell>
        </row>
        <row r="56">
          <cell r="H56" t="str">
            <v>10 = Zona de riesgo alta. Reducir el riesgo. Evitar el riesgo compartir o transferir.</v>
          </cell>
          <cell r="I56" t="str">
            <v>1. Entre 0-50</v>
          </cell>
          <cell r="J56" t="str">
            <v>Preventivo</v>
          </cell>
          <cell r="K56" t="str">
            <v>4 = Zona de riesgo moderada. Asumir el riesgo. Reducir el Riesgo.</v>
          </cell>
        </row>
        <row r="57">
          <cell r="H57" t="str">
            <v>10 = Zona de riesgo alta. Reducir el riesgo. Evitar el riesgo compartir o transferir.</v>
          </cell>
          <cell r="I57" t="str">
            <v>1. Entre 0-50</v>
          </cell>
          <cell r="J57" t="str">
            <v>Correctivo</v>
          </cell>
          <cell r="K57" t="str">
            <v>10 = Zona de riesgo alta. Reducir el riesgo. Evitar el riesgo compartir o transferir.</v>
          </cell>
        </row>
        <row r="58">
          <cell r="H58" t="str">
            <v>10 = Zona de riesgo alta. Reducir el riesgo. Evitar el riesgo compartir o transferir.</v>
          </cell>
          <cell r="I58" t="str">
            <v>2. Entre 51-75</v>
          </cell>
          <cell r="J58" t="str">
            <v>Preventivo</v>
          </cell>
          <cell r="K58" t="str">
            <v>10 = Zona de riesgo alta. Reducir el riesgo. Evitar el riesgo compartir o transferir.</v>
          </cell>
        </row>
        <row r="59">
          <cell r="H59" t="str">
            <v>10 = Zona de riesgo alta. Reducir el riesgo. Evitar el riesgo compartir o transferir.</v>
          </cell>
          <cell r="I59" t="str">
            <v>2. Entre 51-75</v>
          </cell>
          <cell r="J59" t="str">
            <v>Correctivo</v>
          </cell>
          <cell r="K59" t="str">
            <v>8 = Zona de riesgo alta. Reducir el riesgo. Evitar el riesgo compartir o transferir.</v>
          </cell>
        </row>
        <row r="60">
          <cell r="H60" t="str">
            <v>10 = Zona de riesgo alta. Reducir el riesgo. Evitar el riesgo compartir o transferir.</v>
          </cell>
          <cell r="I60" t="str">
            <v>3. Entre 76-100</v>
          </cell>
          <cell r="J60" t="str">
            <v>Preventivo</v>
          </cell>
          <cell r="K60" t="str">
            <v>5 = Zona de riesgo alta. Reducir el riesgo. Evitar el riesgo compartir o transferir.</v>
          </cell>
        </row>
        <row r="61">
          <cell r="H61" t="str">
            <v>10 = Zona de riesgo alta. Reducir el riesgo. Evitar el riesgo compartir o transferir.</v>
          </cell>
          <cell r="I61" t="str">
            <v>3. Entre 76-100</v>
          </cell>
          <cell r="J61" t="str">
            <v>Correctivo</v>
          </cell>
          <cell r="K61" t="str">
            <v>6 = Zona de riesgo moderada. Asumir el riesgo. Reducir el Riesgo.</v>
          </cell>
        </row>
        <row r="62">
          <cell r="H62" t="str">
            <v>3 = Zona de riesgo moderada. Asumir el riesgo. Reducir el Riesgo.</v>
          </cell>
          <cell r="I62" t="str">
            <v>1. Entre 0-50</v>
          </cell>
          <cell r="J62" t="str">
            <v>Preventivo</v>
          </cell>
          <cell r="K62" t="str">
            <v>5 = Zona de riesgo alta. Reducir el riesgo. Evitar el riesgo compartir o transferir.</v>
          </cell>
        </row>
        <row r="63">
          <cell r="H63" t="str">
            <v>3 = Zona de riesgo moderada. Asumir el riesgo. Reducir el Riesgo.</v>
          </cell>
          <cell r="I63" t="str">
            <v>1. Entre 0-50</v>
          </cell>
          <cell r="J63" t="str">
            <v>Correctivo</v>
          </cell>
          <cell r="K63" t="str">
            <v>3 = Zona de riesgo moderada. Asumir el riesgo. Reducir el Riesgo.</v>
          </cell>
        </row>
        <row r="64">
          <cell r="H64" t="str">
            <v>3 = Zona de riesgo moderada. Asumir el riesgo. Reducir el Riesgo.</v>
          </cell>
          <cell r="I64" t="str">
            <v>2. Entre 51-75</v>
          </cell>
          <cell r="J64" t="str">
            <v>Preventivo</v>
          </cell>
          <cell r="K64" t="str">
            <v>3 = Zona de riesgo moderada. Asumir el riesgo. Reducir el Riesgo.</v>
          </cell>
        </row>
        <row r="65">
          <cell r="H65" t="str">
            <v>3 = Zona de riesgo moderada. Asumir el riesgo. Reducir el Riesgo.</v>
          </cell>
          <cell r="I65" t="str">
            <v>2. Entre 51-75</v>
          </cell>
          <cell r="J65" t="str">
            <v>Correctivo</v>
          </cell>
          <cell r="K65" t="str">
            <v>3 = Zona de riesgo moderada. Asumir el riesgo. Reducir el Riesgo.</v>
          </cell>
        </row>
        <row r="66">
          <cell r="H66" t="str">
            <v>3 = Zona de riesgo moderada. Asumir el riesgo. Reducir el Riesgo.</v>
          </cell>
          <cell r="I66" t="str">
            <v>3. Entre 76-100</v>
          </cell>
          <cell r="J66" t="str">
            <v>Preventivo</v>
          </cell>
          <cell r="K66" t="str">
            <v>2 = Zona de riesgo baja. Asumir el riesgo</v>
          </cell>
        </row>
        <row r="67">
          <cell r="H67" t="str">
            <v>3 = Zona de riesgo moderada. Asumir el riesgo. Reducir el Riesgo.</v>
          </cell>
          <cell r="I67" t="str">
            <v>3. Entre 76-100</v>
          </cell>
          <cell r="J67" t="str">
            <v>Correctivo</v>
          </cell>
          <cell r="K67" t="str">
            <v>3 = Zona de riesgo moderada. Asumir el riesgo. Reducir el Riesgo.</v>
          </cell>
        </row>
        <row r="68">
          <cell r="H68" t="str">
            <v>6 = Zona de riesgo moderada. Asumir el riesgo. Reducir el Riesgo.</v>
          </cell>
          <cell r="I68" t="str">
            <v>1. Entre 0-50</v>
          </cell>
          <cell r="J68" t="str">
            <v>Preventivo</v>
          </cell>
          <cell r="K68" t="str">
            <v xml:space="preserve">1 = Zona de riesgo baja. Asumir el riesgo </v>
          </cell>
        </row>
        <row r="69">
          <cell r="H69" t="str">
            <v>6 = Zona de riesgo moderada. Asumir el riesgo. Reducir el Riesgo.</v>
          </cell>
          <cell r="I69" t="str">
            <v>1. Entre 0-50</v>
          </cell>
          <cell r="J69" t="str">
            <v>Correctivo</v>
          </cell>
          <cell r="K69" t="str">
            <v>6 = Zona de riesgo moderada. Asumir el riesgo. Reducir el Riesgo.</v>
          </cell>
        </row>
        <row r="70">
          <cell r="H70" t="str">
            <v>6 = Zona de riesgo moderada. Asumir el riesgo. Reducir el Riesgo.</v>
          </cell>
          <cell r="I70" t="str">
            <v>2. Entre 51-75</v>
          </cell>
          <cell r="J70" t="str">
            <v>Preventivo</v>
          </cell>
          <cell r="K70" t="str">
            <v>6 = Zona de riesgo moderada. Asumir el riesgo. Reducir el Riesgo.</v>
          </cell>
        </row>
        <row r="71">
          <cell r="H71" t="str">
            <v>6 = Zona de riesgo moderada. Asumir el riesgo. Reducir el Riesgo.</v>
          </cell>
          <cell r="I71" t="str">
            <v>2. Entre 51-75</v>
          </cell>
          <cell r="J71" t="str">
            <v>Correctivo</v>
          </cell>
          <cell r="K71" t="str">
            <v>3 = Zona de riesgo moderada. Asumir el riesgo. Reducir el Riesgo.</v>
          </cell>
        </row>
        <row r="72">
          <cell r="H72" t="str">
            <v>6 = Zona de riesgo moderada. Asumir el riesgo. Reducir el Riesgo.</v>
          </cell>
          <cell r="I72" t="str">
            <v>3. Entre 76-100</v>
          </cell>
          <cell r="J72" t="str">
            <v>Preventivo</v>
          </cell>
          <cell r="K72" t="str">
            <v>4 = Zona de riesgo baja. Asumir el riesgo</v>
          </cell>
        </row>
        <row r="73">
          <cell r="H73" t="str">
            <v>6 = Zona de riesgo moderada. Asumir el riesgo. Reducir el Riesgo.</v>
          </cell>
          <cell r="I73" t="str">
            <v>3. Entre 76-100</v>
          </cell>
          <cell r="J73" t="str">
            <v>Correctivo</v>
          </cell>
          <cell r="K73" t="str">
            <v>3 = Zona de riesgo moderada. Asumir el riesgo. Reducir el Riesgo.</v>
          </cell>
        </row>
        <row r="74">
          <cell r="H74" t="str">
            <v>9 = Zona de riesgo alta. Reducir el riesgo. Evitar el riesgo compartir o transferir.</v>
          </cell>
          <cell r="I74" t="str">
            <v>1. Entre 0-50</v>
          </cell>
          <cell r="J74" t="str">
            <v>Preventivo</v>
          </cell>
          <cell r="K74" t="str">
            <v>2 = Zona de riesgo baja. Asumir el riesgo</v>
          </cell>
        </row>
        <row r="75">
          <cell r="H75" t="str">
            <v>9 = Zona de riesgo alta. Reducir el riesgo. Evitar el riesgo compartir o transferir.</v>
          </cell>
          <cell r="I75" t="str">
            <v>1. Entre 0-50</v>
          </cell>
          <cell r="J75" t="str">
            <v>Correctivo</v>
          </cell>
          <cell r="K75" t="str">
            <v>9 = Zona de riesgo alta. Reducir el riesgo. Evitar el riesgo compartir o transferir.</v>
          </cell>
        </row>
        <row r="76">
          <cell r="H76" t="str">
            <v>9 = Zona de riesgo alta. Reducir el riesgo. Evitar el riesgo compartir o transferir.</v>
          </cell>
          <cell r="I76" t="str">
            <v>2. Entre 51-75</v>
          </cell>
          <cell r="J76" t="str">
            <v>Preventivo</v>
          </cell>
          <cell r="K76" t="str">
            <v>9 = Zona de riesgo alta. Reducir el riesgo. Evitar el riesgo compartir o transferir.</v>
          </cell>
        </row>
        <row r="77">
          <cell r="H77" t="str">
            <v>9 = Zona de riesgo alta. Reducir el riesgo. Evitar el riesgo compartir o transferir.</v>
          </cell>
          <cell r="I77" t="str">
            <v>2. Entre 51-75</v>
          </cell>
          <cell r="J77" t="str">
            <v>Correctivo</v>
          </cell>
          <cell r="K77" t="str">
            <v>6 = Zona de riesgo moderada. Asumir el riesgo. Reducir el Riesgo.</v>
          </cell>
        </row>
        <row r="78">
          <cell r="H78" t="str">
            <v>9 = Zona de riesgo alta. Reducir el riesgo. Evitar el riesgo compartir o transferir.</v>
          </cell>
          <cell r="I78" t="str">
            <v>3. Entre 76-100</v>
          </cell>
          <cell r="J78" t="str">
            <v>Preventivo</v>
          </cell>
          <cell r="K78" t="str">
            <v>6 = Zona de riesgo moderada. Asumir el riesgo. Reducir el Riesgo.</v>
          </cell>
        </row>
        <row r="79">
          <cell r="H79" t="str">
            <v>9 = Zona de riesgo alta. Reducir el riesgo. Evitar el riesgo compartir o transferir.</v>
          </cell>
          <cell r="I79" t="str">
            <v>3. Entre 76-100</v>
          </cell>
          <cell r="J79" t="str">
            <v>Correctivo</v>
          </cell>
          <cell r="K79" t="str">
            <v>3 = Zona de riesgo moderada. Asumir el riesgo. Reducir el Riesgo.</v>
          </cell>
        </row>
        <row r="80">
          <cell r="H80" t="str">
            <v>12 = Zona de riesgo alta. Reducir el riesgo. Evitar el riesgo compartir o transferir.</v>
          </cell>
          <cell r="I80" t="str">
            <v>1. Entre 0-50</v>
          </cell>
          <cell r="J80" t="str">
            <v>Preventivo</v>
          </cell>
          <cell r="K80" t="str">
            <v>3 = Zona de riesgo baja. Asumir el riesgo</v>
          </cell>
        </row>
        <row r="81">
          <cell r="H81" t="str">
            <v>12 = Zona de riesgo alta. Reducir el riesgo. Evitar el riesgo compartir o transferir.</v>
          </cell>
          <cell r="I81" t="str">
            <v>1. Entre 0-50</v>
          </cell>
          <cell r="J81" t="str">
            <v>Correctivo</v>
          </cell>
          <cell r="K81" t="str">
            <v>12 = Zona de riesgo alta. Reducir el riesgo. Evitar el riesgo compartir o transferir.</v>
          </cell>
        </row>
        <row r="82">
          <cell r="H82" t="str">
            <v>12 = Zona de riesgo alta. Reducir el riesgo. Evitar el riesgo compartir o transferir.</v>
          </cell>
          <cell r="I82" t="str">
            <v>2. Entre 51-75</v>
          </cell>
          <cell r="J82" t="str">
            <v>Preventivo</v>
          </cell>
          <cell r="K82" t="str">
            <v>12 = Zona de riesgo alta. Reducir el riesgo. Evitar el riesgo compartir o transferir.</v>
          </cell>
        </row>
        <row r="83">
          <cell r="H83" t="str">
            <v>12 = Zona de riesgo alta. Reducir el riesgo. Evitar el riesgo compartir o transferir.</v>
          </cell>
          <cell r="I83" t="str">
            <v>2. Entre 51-75</v>
          </cell>
          <cell r="J83" t="str">
            <v>Correctivo</v>
          </cell>
          <cell r="K83" t="str">
            <v>9 = Zona de riesgo alta. Reducir el riesgo. Evitar el riesgo compartir o transferir.</v>
          </cell>
        </row>
        <row r="84">
          <cell r="H84" t="str">
            <v>12 = Zona de riesgo alta. Reducir el riesgo. Evitar el riesgo compartir o transferir.</v>
          </cell>
          <cell r="I84" t="str">
            <v>3. Entre 76-100</v>
          </cell>
          <cell r="J84" t="str">
            <v>Preventivo</v>
          </cell>
          <cell r="K84" t="str">
            <v>8 = Zona de riesgo alta. Reducir el riesgo. Evitar el riesgo compartir o transferir.</v>
          </cell>
        </row>
        <row r="85">
          <cell r="H85" t="str">
            <v>12 = Zona de riesgo alta. Reducir el riesgo. Evitar el riesgo compartir o transferir.</v>
          </cell>
          <cell r="I85" t="str">
            <v>3. Entre 76-100</v>
          </cell>
          <cell r="J85" t="str">
            <v>Correctivo</v>
          </cell>
          <cell r="K85" t="str">
            <v>6 = Zona de riesgo moderada. Asumir el riesgo. Reducir el Riesgo.</v>
          </cell>
        </row>
        <row r="86">
          <cell r="H86" t="str">
            <v>15 = Zona de riesgo extrema. Evitar el riesgo. Reducir el riesgo, Compartir o transferir.</v>
          </cell>
          <cell r="I86" t="str">
            <v>1. Entre 0-50</v>
          </cell>
          <cell r="J86" t="str">
            <v>Preventivo</v>
          </cell>
          <cell r="K86" t="str">
            <v>4 = Zona de riesgo moderada. Asumir el riesgo. Reducir el Riesgo.</v>
          </cell>
        </row>
        <row r="87">
          <cell r="H87" t="str">
            <v>15 = Zona de riesgo extrema. Evitar el riesgo. Reducir el riesgo, Compartir o transferir.</v>
          </cell>
          <cell r="I87" t="str">
            <v>1. Entre 0-50</v>
          </cell>
          <cell r="J87" t="str">
            <v>Correctivo</v>
          </cell>
          <cell r="K87" t="str">
            <v>15 = Zona de riesgo extrema. Evitar el riesgo. Reducir el riesgo, Compartir o transferir.</v>
          </cell>
        </row>
        <row r="88">
          <cell r="H88" t="str">
            <v>15 = Zona de riesgo extrema. Evitar el riesgo. Reducir el riesgo, Compartir o transferir.</v>
          </cell>
          <cell r="I88" t="str">
            <v>2. Entre 51-75</v>
          </cell>
          <cell r="J88" t="str">
            <v>Preventivo</v>
          </cell>
          <cell r="K88" t="str">
            <v>15 = Zona de riesgo extrema. Evitar el riesgo. Reducir el riesgo, Compartir o transferir.</v>
          </cell>
        </row>
        <row r="89">
          <cell r="H89" t="str">
            <v>15 = Zona de riesgo extrema. Evitar el riesgo. Reducir el riesgo, Compartir o transferir.</v>
          </cell>
          <cell r="I89" t="str">
            <v>2. Entre 51-75</v>
          </cell>
          <cell r="J89" t="str">
            <v>Correctivo</v>
          </cell>
          <cell r="K89" t="str">
            <v>12 = Zona de riesgo alta. Reducir el riesgo. Evitar el riesgo compartir o transferir.</v>
          </cell>
        </row>
        <row r="90">
          <cell r="H90" t="str">
            <v>15 = Zona de riesgo extrema. Evitar el riesgo. Reducir el riesgo, Compartir o transferir.</v>
          </cell>
          <cell r="I90" t="str">
            <v>3. Entre 76-100</v>
          </cell>
          <cell r="J90" t="str">
            <v>Preventivo</v>
          </cell>
          <cell r="K90" t="str">
            <v>10 = Zona de riesgo alta. Reducir el riesgo. Evitar el riesgo compartir o transferir.</v>
          </cell>
        </row>
        <row r="91">
          <cell r="H91" t="str">
            <v>15 = Zona de riesgo extrema. Evitar el riesgo. Reducir el riesgo, Compartir o transferir.</v>
          </cell>
          <cell r="I91" t="str">
            <v>3. Entre 76-100</v>
          </cell>
          <cell r="J91" t="str">
            <v>Correctivo</v>
          </cell>
          <cell r="K91" t="str">
            <v>9 = Zona de riesgo alta. Reducir el riesgo. Evitar el riesgo compartir o transferir.</v>
          </cell>
        </row>
        <row r="92">
          <cell r="H92" t="str">
            <v>4 = Zona de riesgo alta. Reducir el riesgo. Evitar el riesgo compartir o transferir.</v>
          </cell>
          <cell r="I92" t="str">
            <v>1. Entre 0-50</v>
          </cell>
          <cell r="J92" t="str">
            <v>Preventivo</v>
          </cell>
          <cell r="K92" t="str">
            <v>5 = Zona de riesgo alta. Reducir el riesgo. Evitar el riesgo compartir o transferir.</v>
          </cell>
        </row>
        <row r="93">
          <cell r="H93" t="str">
            <v>4 = Zona de riesgo alta. Reducir el riesgo. Evitar el riesgo compartir o transferir.</v>
          </cell>
          <cell r="I93" t="str">
            <v>1. Entre 0-50</v>
          </cell>
          <cell r="J93" t="str">
            <v>Correctivo</v>
          </cell>
          <cell r="K93" t="str">
            <v>4 = Zona de riesgo alta. Reducir el riesgo. Evitar el riesgo compartir o transferir.</v>
          </cell>
        </row>
        <row r="94">
          <cell r="H94" t="str">
            <v>4 = Zona de riesgo alta. Reducir el riesgo. Evitar el riesgo compartir o transferir.</v>
          </cell>
          <cell r="I94" t="str">
            <v>2. Entre 51-75</v>
          </cell>
          <cell r="J94" t="str">
            <v>Preventivo</v>
          </cell>
          <cell r="K94" t="str">
            <v>4 = Zona de riesgo alta. Reducir el riesgo. Evitar el riesgo compartir o transferir.</v>
          </cell>
        </row>
        <row r="95">
          <cell r="H95" t="str">
            <v>4 = Zona de riesgo alta. Reducir el riesgo. Evitar el riesgo compartir o transferir.</v>
          </cell>
          <cell r="I95" t="str">
            <v>2. Entre 51-75</v>
          </cell>
          <cell r="J95" t="str">
            <v>Correctivo</v>
          </cell>
          <cell r="K95" t="str">
            <v>4 = Zona de riesgo alta. Reducir el riesgo. Evitar el riesgo compartir o transferir.</v>
          </cell>
        </row>
        <row r="96">
          <cell r="H96" t="str">
            <v>4 = Zona de riesgo alta. Reducir el riesgo. Evitar el riesgo compartir o transferir.</v>
          </cell>
          <cell r="I96" t="str">
            <v>3. Entre 76-100</v>
          </cell>
          <cell r="J96" t="str">
            <v>Preventivo</v>
          </cell>
          <cell r="K96" t="str">
            <v>3 = Zona de riesgo moderada. Asumir el riesgo. Reducir el Riesgo.</v>
          </cell>
        </row>
        <row r="97">
          <cell r="H97" t="str">
            <v>4 = Zona de riesgo alta. Reducir el riesgo. Evitar el riesgo compartir o transferir.</v>
          </cell>
          <cell r="I97" t="str">
            <v>3. Entre 76-100</v>
          </cell>
          <cell r="J97" t="str">
            <v>Correctivo</v>
          </cell>
          <cell r="K97" t="str">
            <v>4 = Zona de riesgo alta. Reducir el riesgo. Evitar el riesgo compartir o transferir.</v>
          </cell>
        </row>
        <row r="98">
          <cell r="H98" t="str">
            <v>8 = Zona de riesgo alta. Reducir el riesgo. Evitar el riesgo compartir o transferir.</v>
          </cell>
          <cell r="I98" t="str">
            <v>1. Entre 0-50</v>
          </cell>
          <cell r="J98" t="str">
            <v>Preventivo</v>
          </cell>
          <cell r="K98" t="str">
            <v>2 = Zona de riesgo baja. Asumir el riesgo</v>
          </cell>
        </row>
        <row r="99">
          <cell r="H99" t="str">
            <v>8 = Zona de riesgo alta. Reducir el riesgo. Evitar el riesgo compartir o transferir.</v>
          </cell>
          <cell r="I99" t="str">
            <v>1. Entre 0-50</v>
          </cell>
          <cell r="J99" t="str">
            <v>Correctivo</v>
          </cell>
          <cell r="K99" t="str">
            <v>8 = Zona de riesgo alta. Reducir el riesgo. Evitar el riesgo compartir o transferir.</v>
          </cell>
        </row>
        <row r="100">
          <cell r="H100" t="str">
            <v>8 = Zona de riesgo alta. Reducir el riesgo. Evitar el riesgo compartir o transferir.</v>
          </cell>
          <cell r="I100" t="str">
            <v>2. Entre 51-75</v>
          </cell>
          <cell r="J100" t="str">
            <v>Preventivo</v>
          </cell>
          <cell r="K100" t="str">
            <v>8 = Zona de riesgo alta. Reducir el riesgo. Evitar el riesgo compartir o transferir.</v>
          </cell>
        </row>
        <row r="101">
          <cell r="H101" t="str">
            <v>8 = Zona de riesgo alta. Reducir el riesgo. Evitar el riesgo compartir o transferir.</v>
          </cell>
          <cell r="I101" t="str">
            <v>2. Entre 51-75</v>
          </cell>
          <cell r="J101" t="str">
            <v>Correctivo</v>
          </cell>
          <cell r="K101" t="str">
            <v>4 = Zona de riesgo alta. Reducir el riesgo. Evitar el riesgo compartir o transferir.</v>
          </cell>
        </row>
        <row r="102">
          <cell r="H102" t="str">
            <v>8 = Zona de riesgo alta. Reducir el riesgo. Evitar el riesgo compartir o transferir.</v>
          </cell>
          <cell r="I102" t="str">
            <v>3. Entre 76-100</v>
          </cell>
          <cell r="J102" t="str">
            <v>Preventivo</v>
          </cell>
          <cell r="K102" t="str">
            <v>6 = Zona de riesgo moderada. Asumir el riesgo. Reducir el Riesgo.</v>
          </cell>
        </row>
        <row r="103">
          <cell r="H103" t="str">
            <v>8 = Zona de riesgo alta. Reducir el riesgo. Evitar el riesgo compartir o transferir.</v>
          </cell>
          <cell r="I103" t="str">
            <v>3. Entre 76-100</v>
          </cell>
          <cell r="J103" t="str">
            <v>Correctivo</v>
          </cell>
          <cell r="K103" t="str">
            <v>4 = Zona de riesgo alta. Reducir el riesgo. Evitar el riesgo compartir o transferir.</v>
          </cell>
        </row>
        <row r="104">
          <cell r="H104" t="str">
            <v>12 = Zona de riesgo extrema. Evitar el riesgo. Reducir el riesgo, Compartir o transferir.</v>
          </cell>
          <cell r="I104" t="str">
            <v>1. Entre 0-50</v>
          </cell>
          <cell r="J104" t="str">
            <v>Preventivo</v>
          </cell>
          <cell r="K104" t="str">
            <v>4 = Zona de riesgo baja. Asumir el riesgo</v>
          </cell>
        </row>
        <row r="105">
          <cell r="H105" t="str">
            <v>12 = Zona de riesgo extrema. Evitar el riesgo. Reducir el riesgo, Compartir o transferir.</v>
          </cell>
          <cell r="I105" t="str">
            <v>1. Entre 0-50</v>
          </cell>
          <cell r="J105" t="str">
            <v>Correctivo</v>
          </cell>
          <cell r="K105" t="str">
            <v>12 = Zona de riesgo extrema. Evitar el riesgo. Reducir el riesgo, Compartir o transferir.</v>
          </cell>
        </row>
        <row r="106">
          <cell r="H106" t="str">
            <v>12 = Zona de riesgo extrema. Evitar el riesgo. Reducir el riesgo, Compartir o transferir.</v>
          </cell>
          <cell r="I106" t="str">
            <v>2. Entre 51-75</v>
          </cell>
          <cell r="J106" t="str">
            <v>Preventivo</v>
          </cell>
          <cell r="K106" t="str">
            <v>12 = Zona de riesgo extrema. Evitar el riesgo. Reducir el riesgo, Compartir o transferir.</v>
          </cell>
        </row>
        <row r="107">
          <cell r="H107" t="str">
            <v>12 = Zona de riesgo extrema. Evitar el riesgo. Reducir el riesgo, Compartir o transferir.</v>
          </cell>
          <cell r="I107" t="str">
            <v>2. Entre 51-75</v>
          </cell>
          <cell r="J107" t="str">
            <v>Correctivo</v>
          </cell>
          <cell r="K107" t="str">
            <v>8 = Zona de riesgo alta. Reducir el riesgo. Evitar el riesgo compartir o transferir.</v>
          </cell>
        </row>
        <row r="108">
          <cell r="H108" t="str">
            <v>12 = Zona de riesgo extrema. Evitar el riesgo. Reducir el riesgo, Compartir o transferir.</v>
          </cell>
          <cell r="I108" t="str">
            <v>3. Entre 76-100</v>
          </cell>
          <cell r="J108" t="str">
            <v>Preventivo</v>
          </cell>
          <cell r="K108" t="str">
            <v>9 = Zona de riesgo alta. Reducir el riesgo. Evitar el riesgo compartir o transferir.</v>
          </cell>
        </row>
        <row r="109">
          <cell r="H109" t="str">
            <v>12 = Zona de riesgo extrema. Evitar el riesgo. Reducir el riesgo, Compartir o transferir.</v>
          </cell>
          <cell r="I109" t="str">
            <v>3. Entre 76-100</v>
          </cell>
          <cell r="J109" t="str">
            <v>Correctivo</v>
          </cell>
          <cell r="K109" t="str">
            <v>4 = Zona de riesgo alta. Reducir el riesgo. Evitar el riesgo compartir o transferir.</v>
          </cell>
        </row>
        <row r="110">
          <cell r="H110" t="str">
            <v>16 = Zona de riesgo extrema. Evitar el riesgo. Reducir el riesgo, Compartir o transferir.</v>
          </cell>
          <cell r="I110" t="str">
            <v>1. Entre 0-50</v>
          </cell>
          <cell r="J110" t="str">
            <v>Preventivo</v>
          </cell>
          <cell r="K110" t="str">
            <v>6 = Zona de riesgo moderada. Asumir el riesgo. Reducir el Riesgo.</v>
          </cell>
        </row>
        <row r="111">
          <cell r="H111" t="str">
            <v>16 = Zona de riesgo extrema. Evitar el riesgo. Reducir el riesgo, Compartir o transferir.</v>
          </cell>
          <cell r="I111" t="str">
            <v>1. Entre 0-50</v>
          </cell>
          <cell r="J111" t="str">
            <v>Correctivo</v>
          </cell>
          <cell r="K111" t="str">
            <v>16 = Zona de riesgo extrema. Evitar el riesgo. Reducir el riesgo, Compartir o transferir.</v>
          </cell>
        </row>
        <row r="112">
          <cell r="H112" t="str">
            <v>16 = Zona de riesgo extrema. Evitar el riesgo. Reducir el riesgo, Compartir o transferir.</v>
          </cell>
          <cell r="I112" t="str">
            <v>2. Entre 51-75</v>
          </cell>
          <cell r="J112" t="str">
            <v>Preventivo</v>
          </cell>
          <cell r="K112" t="str">
            <v>16 = Zona de riesgo extrema. Evitar el riesgo. Reducir el riesgo, Compartir o transferir.</v>
          </cell>
        </row>
        <row r="113">
          <cell r="H113" t="str">
            <v>16 = Zona de riesgo extrema. Evitar el riesgo. Reducir el riesgo, Compartir o transferir.</v>
          </cell>
          <cell r="I113" t="str">
            <v>2. Entre 51-75</v>
          </cell>
          <cell r="J113" t="str">
            <v>Correctivo</v>
          </cell>
          <cell r="K113" t="str">
            <v>12 = Zona de riesgo extrema. Evitar el riesgo. Reducir el riesgo, Compartir o transferir.</v>
          </cell>
        </row>
        <row r="114">
          <cell r="H114" t="str">
            <v>16 = Zona de riesgo extrema. Evitar el riesgo. Reducir el riesgo, Compartir o transferir.</v>
          </cell>
          <cell r="I114" t="str">
            <v>3. Entre 76-100</v>
          </cell>
          <cell r="J114" t="str">
            <v>Preventivo</v>
          </cell>
          <cell r="K114" t="str">
            <v>12 = Zona de riesgo alta. Reducir el riesgo. Evitar el riesgo compartir o transferir.</v>
          </cell>
        </row>
        <row r="115">
          <cell r="H115" t="str">
            <v>16 = Zona de riesgo extrema. Evitar el riesgo. Reducir el riesgo, Compartir o transferir.</v>
          </cell>
          <cell r="I115" t="str">
            <v>3. Entre 76-100</v>
          </cell>
          <cell r="J115" t="str">
            <v>Correctivo</v>
          </cell>
          <cell r="K115" t="str">
            <v>8 = Zona de riesgo alta. Reducir el riesgo. Evitar el riesgo compartir o transferir.</v>
          </cell>
        </row>
        <row r="116">
          <cell r="H116" t="str">
            <v>20 = Zona de riesgo extrema. Evitar el riesgo. Reducir el riesgo, Compartir o transferir.</v>
          </cell>
          <cell r="I116" t="str">
            <v>1. Entre 0-50</v>
          </cell>
          <cell r="J116" t="str">
            <v>Preventivo</v>
          </cell>
          <cell r="K116" t="str">
            <v>8 = Zona de riesgo alta. Reducir el riesgo. Evitar el riesgo compartir o transferir.</v>
          </cell>
        </row>
        <row r="117">
          <cell r="H117" t="str">
            <v>20 = Zona de riesgo extrema. Evitar el riesgo. Reducir el riesgo, Compartir o transferir.</v>
          </cell>
          <cell r="I117" t="str">
            <v>1. Entre 0-50</v>
          </cell>
          <cell r="J117" t="str">
            <v>Correctivo</v>
          </cell>
          <cell r="K117" t="str">
            <v>20 = Zona de riesgo extrema. Evitar el riesgo. Reducir el riesgo, Compartir o transferir.</v>
          </cell>
        </row>
        <row r="118">
          <cell r="H118" t="str">
            <v>20 = Zona de riesgo extrema. Evitar el riesgo. Reducir el riesgo, Compartir o transferir.</v>
          </cell>
          <cell r="I118" t="str">
            <v>2. Entre 51-75</v>
          </cell>
          <cell r="J118" t="str">
            <v>Preventivo</v>
          </cell>
          <cell r="K118" t="str">
            <v>20 = Zona de riesgo extrema. Evitar el riesgo. Reducir el riesgo, Compartir o transferir.</v>
          </cell>
        </row>
        <row r="119">
          <cell r="H119" t="str">
            <v>20 = Zona de riesgo extrema. Evitar el riesgo. Reducir el riesgo, Compartir o transferir.</v>
          </cell>
          <cell r="I119" t="str">
            <v>2. Entre 51-75</v>
          </cell>
          <cell r="J119" t="str">
            <v>Correctivo</v>
          </cell>
          <cell r="K119" t="str">
            <v>16 = Zona de riesgo extrema. Evitar el riesgo. Reducir el riesgo, Compartir o transferir.</v>
          </cell>
        </row>
        <row r="120">
          <cell r="H120" t="str">
            <v>20 = Zona de riesgo extrema. Evitar el riesgo. Reducir el riesgo, Compartir o transferir.</v>
          </cell>
          <cell r="I120" t="str">
            <v>3. Entre 76-100</v>
          </cell>
          <cell r="J120" t="str">
            <v>Preventivo</v>
          </cell>
          <cell r="K120" t="str">
            <v>15 = Zona de riesgo extrema. Evitar el riesgo. Reducir el riesgo, Compartir o transferir.</v>
          </cell>
        </row>
        <row r="121">
          <cell r="H121" t="str">
            <v>20 = Zona de riesgo extrema. Evitar el riesgo. Reducir el riesgo, Compartir o transferir.</v>
          </cell>
          <cell r="I121" t="str">
            <v>3. Entre 76-100</v>
          </cell>
          <cell r="J121" t="str">
            <v>Correctivo</v>
          </cell>
          <cell r="K121" t="str">
            <v>12 = Zona de riesgo extrema. Evitar el riesgo. Reducir el riesgo, Compartir o transferir.</v>
          </cell>
        </row>
        <row r="122">
          <cell r="H122" t="str">
            <v>5 = Zona de riesgo alta. Reducir el riesgo. Evitar el riesgo compartir o transferir.</v>
          </cell>
          <cell r="I122" t="str">
            <v>1. Entre 0-50</v>
          </cell>
          <cell r="J122" t="str">
            <v>Preventivo</v>
          </cell>
          <cell r="K122" t="str">
            <v>10 = Zona de riesgo alta. Reducir el riesgo. Evitar el riesgo compartir o transferir.</v>
          </cell>
        </row>
        <row r="123">
          <cell r="H123" t="str">
            <v>5 = Zona de riesgo alta. Reducir el riesgo. Evitar el riesgo compartir o transferir.</v>
          </cell>
          <cell r="I123" t="str">
            <v>1. Entre 0-50</v>
          </cell>
          <cell r="J123" t="str">
            <v>Correctivo</v>
          </cell>
          <cell r="K123" t="str">
            <v>5 = Zona de riesgo alta. Reducir el riesgo. Evitar el riesgo compartir o transferir.</v>
          </cell>
        </row>
        <row r="124">
          <cell r="H124" t="str">
            <v>5 = Zona de riesgo alta. Reducir el riesgo. Evitar el riesgo compartir o transferir.</v>
          </cell>
          <cell r="I124" t="str">
            <v>2. Entre 51-75</v>
          </cell>
          <cell r="J124" t="str">
            <v>Preventivo</v>
          </cell>
          <cell r="K124" t="str">
            <v>5 = Zona de riesgo alta. Reducir el riesgo. Evitar el riesgo compartir o transferir.</v>
          </cell>
        </row>
        <row r="125">
          <cell r="H125" t="str">
            <v>5 = Zona de riesgo alta. Reducir el riesgo. Evitar el riesgo compartir o transferir.</v>
          </cell>
          <cell r="I125" t="str">
            <v>2. Entre 51-75</v>
          </cell>
          <cell r="J125" t="str">
            <v>Correctivo</v>
          </cell>
          <cell r="K125" t="str">
            <v>5 = Zona de riesgo alta. Reducir el riesgo. Evitar el riesgo compartir o transferir.</v>
          </cell>
        </row>
        <row r="126">
          <cell r="H126" t="str">
            <v>5 = Zona de riesgo alta. Reducir el riesgo. Evitar el riesgo compartir o transferir.</v>
          </cell>
          <cell r="I126" t="str">
            <v>3. Entre 76-100</v>
          </cell>
          <cell r="J126" t="str">
            <v>Preventivo</v>
          </cell>
          <cell r="K126" t="str">
            <v>4 = Zona de riesgo alta. Reducir el riesgo. Evitar el riesgo compartir o transferir.</v>
          </cell>
        </row>
        <row r="127">
          <cell r="H127" t="str">
            <v>5 = Zona de riesgo alta. Reducir el riesgo. Evitar el riesgo compartir o transferir.</v>
          </cell>
          <cell r="I127" t="str">
            <v>3. Entre 76-100</v>
          </cell>
          <cell r="J127" t="str">
            <v>Correctivo</v>
          </cell>
          <cell r="K127" t="str">
            <v>5 = Zona de riesgo alta. Reducir el riesgo. Evitar el riesgo compartir o transferir.</v>
          </cell>
        </row>
        <row r="128">
          <cell r="H128" t="str">
            <v>10 = Zona de riesgo extrema. Evitar el riesgo. Reducir el riesgo, Compartir o transferir.</v>
          </cell>
          <cell r="I128" t="str">
            <v>1. Entre 0-50</v>
          </cell>
          <cell r="J128" t="str">
            <v>Preventivo</v>
          </cell>
          <cell r="K128" t="str">
            <v>3 = Zona de riesgo moderada. Asumir el riesgo. Reducir el Riesgo.</v>
          </cell>
        </row>
        <row r="129">
          <cell r="H129" t="str">
            <v>10 = Zona de riesgo extrema. Evitar el riesgo. Reducir el riesgo, Compartir o transferir.</v>
          </cell>
          <cell r="I129" t="str">
            <v>1. Entre 0-50</v>
          </cell>
          <cell r="J129" t="str">
            <v>Correctivo</v>
          </cell>
          <cell r="K129" t="str">
            <v>10 = Zona de riesgo extrema. Evitar el riesgo. Reducir el riesgo, Compartir o transferir.</v>
          </cell>
        </row>
        <row r="130">
          <cell r="H130" t="str">
            <v>10 = Zona de riesgo extrema. Evitar el riesgo. Reducir el riesgo, Compartir o transferir.</v>
          </cell>
          <cell r="I130" t="str">
            <v>2. Entre 51-75</v>
          </cell>
          <cell r="J130" t="str">
            <v>Preventivo</v>
          </cell>
          <cell r="K130" t="str">
            <v>10 = Zona de riesgo extrema. Evitar el riesgo. Reducir el riesgo, Compartir o transferir.</v>
          </cell>
        </row>
        <row r="131">
          <cell r="H131" t="str">
            <v>10 = Zona de riesgo extrema. Evitar el riesgo. Reducir el riesgo, Compartir o transferir.</v>
          </cell>
          <cell r="I131" t="str">
            <v>2. Entre 51-75</v>
          </cell>
          <cell r="J131" t="str">
            <v>Correctivo</v>
          </cell>
          <cell r="K131" t="str">
            <v>5 = Zona de riesgo alta. Reducir el riesgo. Evitar el riesgo compartir o transferir.</v>
          </cell>
        </row>
        <row r="132">
          <cell r="H132" t="str">
            <v>10 = Zona de riesgo extrema. Evitar el riesgo. Reducir el riesgo, Compartir o transferir.</v>
          </cell>
          <cell r="I132" t="str">
            <v>3. Entre 76-100</v>
          </cell>
          <cell r="J132" t="str">
            <v>Preventivo</v>
          </cell>
          <cell r="K132" t="str">
            <v>8 = Zona de riesgo alta. Reducir el riesgo. Evitar el riesgo compartir o transferir.</v>
          </cell>
        </row>
        <row r="133">
          <cell r="H133" t="str">
            <v>10 = Zona de riesgo extrema. Evitar el riesgo. Reducir el riesgo, Compartir o transferir.</v>
          </cell>
          <cell r="I133" t="str">
            <v>3. Entre 76-100</v>
          </cell>
          <cell r="J133" t="str">
            <v>Correctivo</v>
          </cell>
          <cell r="K133" t="str">
            <v>5 = Zona de riesgo alta. Reducir el riesgo. Evitar el riesgo compartir o transferir.</v>
          </cell>
        </row>
        <row r="134">
          <cell r="H134" t="str">
            <v>15 = Zona de riesgo extrema. Evitar el riesgo. Reducir el riesgo, Compartir o transferir.</v>
          </cell>
          <cell r="I134" t="str">
            <v>1. Entre 0-50</v>
          </cell>
          <cell r="J134" t="str">
            <v>Preventivo</v>
          </cell>
          <cell r="K134" t="str">
            <v>6 = Zona de riesgo moderada. Asumir el riesgo. Reducir el Riesgo.</v>
          </cell>
        </row>
        <row r="135">
          <cell r="H135" t="str">
            <v>15 = Zona de riesgo extrema. Evitar el riesgo. Reducir el riesgo, Compartir o transferir.</v>
          </cell>
          <cell r="I135" t="str">
            <v>1. Entre 0-50</v>
          </cell>
          <cell r="J135" t="str">
            <v>Correctivo</v>
          </cell>
          <cell r="K135" t="str">
            <v>15 = Zona de riesgo extrema. Evitar el riesgo. Reducir el riesgo, Compartir o transferir.</v>
          </cell>
        </row>
        <row r="136">
          <cell r="H136" t="str">
            <v>15 = Zona de riesgo extrema. Evitar el riesgo. Reducir el riesgo, Compartir o transferir.</v>
          </cell>
          <cell r="I136" t="str">
            <v>2. Entre 51-75</v>
          </cell>
          <cell r="J136" t="str">
            <v>Preventivo</v>
          </cell>
          <cell r="K136" t="str">
            <v>15 = Zona de riesgo extrema. Evitar el riesgo. Reducir el riesgo, Compartir o transferir.</v>
          </cell>
        </row>
        <row r="137">
          <cell r="H137" t="str">
            <v>15 = Zona de riesgo extrema. Evitar el riesgo. Reducir el riesgo, Compartir o transferir.</v>
          </cell>
          <cell r="I137" t="str">
            <v>2. Entre 51-75</v>
          </cell>
          <cell r="J137" t="str">
            <v>Correctivo</v>
          </cell>
          <cell r="K137" t="str">
            <v>10 = Zona de riesgo extrema. Evitar el riesgo. Reducir el riesgo, Compartir o transferir.</v>
          </cell>
        </row>
        <row r="138">
          <cell r="H138" t="str">
            <v>15 = Zona de riesgo extrema. Evitar el riesgo. Reducir el riesgo, Compartir o transferir.</v>
          </cell>
          <cell r="I138" t="str">
            <v>3. Entre 76-100</v>
          </cell>
          <cell r="J138" t="str">
            <v>Preventivo</v>
          </cell>
          <cell r="K138" t="str">
            <v>12 = Zona de riesgo extrema. Evitar el riesgo. Reducir el riesgo, Compartir o transferir.</v>
          </cell>
        </row>
        <row r="139">
          <cell r="H139" t="str">
            <v>15 = Zona de riesgo extrema. Evitar el riesgo. Reducir el riesgo, Compartir o transferir.</v>
          </cell>
          <cell r="I139" t="str">
            <v>3. Entre 76-100</v>
          </cell>
          <cell r="J139" t="str">
            <v>Correctivo</v>
          </cell>
          <cell r="K139" t="str">
            <v>5 = Zona de riesgo alta. Reducir el riesgo. Evitar el riesgo compartir o transferir.</v>
          </cell>
        </row>
        <row r="140">
          <cell r="H140" t="str">
            <v>20 = Zona de riesgo extrema. Evitar el riesgo. Reducir el riesgo, Compartir o transferir.</v>
          </cell>
          <cell r="I140" t="str">
            <v>1. Entre 0-50</v>
          </cell>
          <cell r="J140" t="str">
            <v>Preventivo</v>
          </cell>
          <cell r="K140" t="str">
            <v>9 = Zona de riesgo alta. Reducir el riesgo. Evitar el riesgo compartir o transferir.</v>
          </cell>
        </row>
        <row r="141">
          <cell r="H141" t="str">
            <v>20 = Zona de riesgo extrema. Evitar el riesgo. Reducir el riesgo, Compartir o transferir.</v>
          </cell>
          <cell r="I141" t="str">
            <v>1. Entre 0-50</v>
          </cell>
          <cell r="J141" t="str">
            <v>Correctivo</v>
          </cell>
          <cell r="K141" t="str">
            <v>20 = Zona de riesgo extrema. Evitar el riesgo. Reducir el riesgo, Compartir o transferir.</v>
          </cell>
        </row>
        <row r="142">
          <cell r="H142" t="str">
            <v>20 = Zona de riesgo extrema. Evitar el riesgo. Reducir el riesgo, Compartir o transferir.</v>
          </cell>
          <cell r="I142" t="str">
            <v>2. Entre 51-75</v>
          </cell>
          <cell r="J142" t="str">
            <v>Preventivo</v>
          </cell>
          <cell r="K142" t="str">
            <v>20 = Zona de riesgo extrema. Evitar el riesgo. Reducir el riesgo, Compartir o transferir.</v>
          </cell>
        </row>
        <row r="143">
          <cell r="H143" t="str">
            <v>20 = Zona de riesgo extrema. Evitar el riesgo. Reducir el riesgo, Compartir o transferir.</v>
          </cell>
          <cell r="I143" t="str">
            <v>2. Entre 51-75</v>
          </cell>
          <cell r="J143" t="str">
            <v>Correctivo</v>
          </cell>
          <cell r="K143" t="str">
            <v>15 = Zona de riesgo extrema. Evitar el riesgo. Reducir el riesgo, Compartir o transferir.</v>
          </cell>
        </row>
        <row r="144">
          <cell r="H144" t="str">
            <v>20 = Zona de riesgo extrema. Evitar el riesgo. Reducir el riesgo, Compartir o transferir.</v>
          </cell>
          <cell r="I144" t="str">
            <v>3. Entre 76-100</v>
          </cell>
          <cell r="J144" t="str">
            <v>Preventivo</v>
          </cell>
          <cell r="K144" t="str">
            <v>16 = Zona de riesgo extrema. Evitar el riesgo. Reducir el riesgo, Compartir o transferir.</v>
          </cell>
        </row>
        <row r="145">
          <cell r="H145" t="str">
            <v>20 = Zona de riesgo extrema. Evitar el riesgo. Reducir el riesgo, Compartir o transferir.</v>
          </cell>
          <cell r="I145" t="str">
            <v>3. Entre 76-100</v>
          </cell>
          <cell r="J145" t="str">
            <v>Correctivo</v>
          </cell>
          <cell r="K145" t="str">
            <v>10 = Zona de riesgo extrema. Evitar el riesgo. Reducir el riesgo, Compartir o transferir.</v>
          </cell>
        </row>
        <row r="146">
          <cell r="H146" t="str">
            <v>25 = Zona de riesgo extrema. Evitar el riesgo. Reducir el riesgo, Compartir o transferir.</v>
          </cell>
          <cell r="I146" t="str">
            <v>1. Entre 0-50</v>
          </cell>
          <cell r="J146" t="str">
            <v>Preventivo</v>
          </cell>
          <cell r="K146" t="str">
            <v>12 = Zona de riesgo alta. Reducir el riesgo. Evitar el riesgo compartir o transferir.</v>
          </cell>
        </row>
        <row r="147">
          <cell r="H147" t="str">
            <v>25 = Zona de riesgo extrema. Evitar el riesgo. Reducir el riesgo, Compartir o transferir.</v>
          </cell>
          <cell r="I147" t="str">
            <v>1. Entre 0-50</v>
          </cell>
          <cell r="J147" t="str">
            <v>Correctivo</v>
          </cell>
          <cell r="K147" t="str">
            <v>25 = Zona de riesgo extrema. Evitar el riesgo. Reducir el riesgo, Compartir o transferir.</v>
          </cell>
        </row>
        <row r="148">
          <cell r="H148" t="str">
            <v>25 = Zona de riesgo extrema. Evitar el riesgo. Reducir el riesgo, Compartir o transferir.</v>
          </cell>
          <cell r="I148" t="str">
            <v>2. Entre 51-75</v>
          </cell>
          <cell r="J148" t="str">
            <v>Preventivo</v>
          </cell>
          <cell r="K148" t="str">
            <v>25 = Zona de riesgo extrema. Evitar el riesgo. Reducir el riesgo, Compartir o transferir.</v>
          </cell>
        </row>
        <row r="149">
          <cell r="H149" t="str">
            <v>25 = Zona de riesgo extrema. Evitar el riesgo. Reducir el riesgo, Compartir o transferir.</v>
          </cell>
          <cell r="I149" t="str">
            <v>2. Entre 51-75</v>
          </cell>
          <cell r="J149" t="str">
            <v>Correctivo</v>
          </cell>
          <cell r="K149" t="str">
            <v>20 = Zona de riesgo extrema. Evitar el riesgo. Reducir el riesgo, Compartir o transferir.</v>
          </cell>
        </row>
        <row r="150">
          <cell r="H150" t="str">
            <v>25 = Zona de riesgo extrema. Evitar el riesgo. Reducir el riesgo, Compartir o transferir.</v>
          </cell>
          <cell r="I150" t="str">
            <v>3. Entre 76-100</v>
          </cell>
          <cell r="J150" t="str">
            <v>Preventivo</v>
          </cell>
          <cell r="K150" t="str">
            <v>20 = Zona de riesgo extrema. Evitar el riesgo. Reducir el riesgo, Compartir o transferir.</v>
          </cell>
        </row>
        <row r="151">
          <cell r="H151" t="str">
            <v>25 = Zona de riesgo extrema. Evitar el riesgo. Reducir el riesgo, Compartir o transferir.</v>
          </cell>
          <cell r="I151" t="str">
            <v>3. Entre 76-100</v>
          </cell>
          <cell r="J151" t="str">
            <v>Correctivo</v>
          </cell>
          <cell r="K151" t="str">
            <v>15 = Zona de riesgo extrema. Evitar el riesgo. Reducir el riesgo, Compartir o transferir.</v>
          </cell>
        </row>
        <row r="152">
          <cell r="K152" t="str">
            <v>15 = Zona de riesgo extrema. Evitar el riesgo. Reducir el riesgo, Compartir o transferir.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6"/>
  <sheetViews>
    <sheetView topLeftCell="A33" workbookViewId="0">
      <selection activeCell="A37" sqref="A37"/>
    </sheetView>
  </sheetViews>
  <sheetFormatPr baseColWidth="10" defaultRowHeight="12.75"/>
  <cols>
    <col min="5" max="5" width="9.7109375" style="2" customWidth="1"/>
    <col min="6" max="7" width="9.42578125" style="2" customWidth="1"/>
    <col min="8" max="8" width="8.28515625" style="2" customWidth="1"/>
    <col min="9" max="9" width="17.42578125" style="2" customWidth="1"/>
    <col min="10" max="10" width="13.140625" style="2" customWidth="1"/>
    <col min="11" max="11" width="14.140625" style="2" customWidth="1"/>
  </cols>
  <sheetData>
    <row r="1" spans="1:11" ht="25.5">
      <c r="A1" t="s">
        <v>11</v>
      </c>
      <c r="B1" t="s">
        <v>138</v>
      </c>
      <c r="C1" t="s">
        <v>147</v>
      </c>
      <c r="D1" t="s">
        <v>172</v>
      </c>
      <c r="E1" s="9" t="s">
        <v>173</v>
      </c>
      <c r="F1" s="9" t="s">
        <v>174</v>
      </c>
      <c r="G1" s="10" t="s">
        <v>145</v>
      </c>
      <c r="H1" s="10" t="s">
        <v>168</v>
      </c>
      <c r="I1" s="10" t="s">
        <v>148</v>
      </c>
      <c r="J1" s="10" t="s">
        <v>175</v>
      </c>
      <c r="K1" s="10" t="s">
        <v>146</v>
      </c>
    </row>
    <row r="2" spans="1:11" ht="76.5">
      <c r="A2" s="12" t="s">
        <v>134</v>
      </c>
      <c r="B2" s="12" t="s">
        <v>143</v>
      </c>
      <c r="C2" s="9" t="s">
        <v>20</v>
      </c>
      <c r="D2" s="12" t="s">
        <v>169</v>
      </c>
      <c r="E2" s="9" t="s">
        <v>134</v>
      </c>
      <c r="F2" s="9" t="s">
        <v>144</v>
      </c>
      <c r="G2" s="9" t="s">
        <v>149</v>
      </c>
      <c r="H2" s="9" t="s">
        <v>149</v>
      </c>
      <c r="I2" s="41" t="s">
        <v>169</v>
      </c>
      <c r="J2" s="9" t="s">
        <v>20</v>
      </c>
      <c r="K2" s="9" t="s">
        <v>149</v>
      </c>
    </row>
    <row r="3" spans="1:11" ht="76.5">
      <c r="A3" s="9" t="s">
        <v>135</v>
      </c>
      <c r="B3" s="9" t="s">
        <v>133</v>
      </c>
      <c r="C3" s="9" t="s">
        <v>22</v>
      </c>
      <c r="D3" s="9" t="s">
        <v>170</v>
      </c>
      <c r="E3" s="9" t="s">
        <v>134</v>
      </c>
      <c r="F3" s="9" t="s">
        <v>133</v>
      </c>
      <c r="G3" s="9" t="s">
        <v>150</v>
      </c>
      <c r="H3" s="9" t="s">
        <v>149</v>
      </c>
      <c r="I3" s="41" t="s">
        <v>169</v>
      </c>
      <c r="J3" s="9" t="s">
        <v>22</v>
      </c>
      <c r="K3" s="9" t="s">
        <v>149</v>
      </c>
    </row>
    <row r="4" spans="1:11" ht="76.5">
      <c r="A4" s="9" t="s">
        <v>132</v>
      </c>
      <c r="B4" s="9" t="s">
        <v>141</v>
      </c>
      <c r="C4" s="9"/>
      <c r="D4" s="9" t="s">
        <v>171</v>
      </c>
      <c r="E4" s="9" t="s">
        <v>134</v>
      </c>
      <c r="F4" s="9" t="s">
        <v>141</v>
      </c>
      <c r="G4" s="9" t="s">
        <v>151</v>
      </c>
      <c r="H4" s="9" t="s">
        <v>149</v>
      </c>
      <c r="I4" s="41" t="s">
        <v>170</v>
      </c>
      <c r="J4" s="9" t="s">
        <v>20</v>
      </c>
      <c r="K4" s="9" t="s">
        <v>149</v>
      </c>
    </row>
    <row r="5" spans="1:11" ht="89.25">
      <c r="A5" s="9" t="s">
        <v>136</v>
      </c>
      <c r="B5" s="13" t="s">
        <v>140</v>
      </c>
      <c r="C5" s="9"/>
      <c r="D5" s="4"/>
      <c r="E5" s="9" t="s">
        <v>134</v>
      </c>
      <c r="F5" s="9" t="s">
        <v>140</v>
      </c>
      <c r="G5" s="9" t="s">
        <v>152</v>
      </c>
      <c r="H5" s="9" t="s">
        <v>149</v>
      </c>
      <c r="I5" s="41" t="s">
        <v>170</v>
      </c>
      <c r="J5" s="9" t="s">
        <v>22</v>
      </c>
      <c r="K5" s="9" t="s">
        <v>149</v>
      </c>
    </row>
    <row r="6" spans="1:11" ht="127.5">
      <c r="A6" s="9" t="s">
        <v>137</v>
      </c>
      <c r="B6" s="9" t="s">
        <v>139</v>
      </c>
      <c r="C6" s="4"/>
      <c r="D6" s="4"/>
      <c r="E6" s="9" t="s">
        <v>134</v>
      </c>
      <c r="F6" s="9" t="s">
        <v>139</v>
      </c>
      <c r="G6" s="9" t="s">
        <v>153</v>
      </c>
      <c r="H6" s="9" t="s">
        <v>149</v>
      </c>
      <c r="I6" s="41" t="s">
        <v>171</v>
      </c>
      <c r="J6" s="9" t="s">
        <v>20</v>
      </c>
      <c r="K6" s="9" t="s">
        <v>149</v>
      </c>
    </row>
    <row r="7" spans="1:11" ht="76.5">
      <c r="E7" s="9" t="s">
        <v>135</v>
      </c>
      <c r="F7" s="9" t="s">
        <v>144</v>
      </c>
      <c r="G7" s="9" t="s">
        <v>150</v>
      </c>
      <c r="H7" s="9" t="s">
        <v>149</v>
      </c>
      <c r="I7" s="41" t="s">
        <v>171</v>
      </c>
      <c r="J7" s="9" t="s">
        <v>22</v>
      </c>
      <c r="K7" s="9" t="s">
        <v>149</v>
      </c>
    </row>
    <row r="8" spans="1:11" ht="76.5">
      <c r="E8" s="9" t="s">
        <v>135</v>
      </c>
      <c r="F8" s="9" t="s">
        <v>133</v>
      </c>
      <c r="G8" s="9" t="s">
        <v>154</v>
      </c>
      <c r="H8" s="9" t="s">
        <v>150</v>
      </c>
      <c r="I8" s="41" t="s">
        <v>169</v>
      </c>
      <c r="J8" s="9" t="s">
        <v>20</v>
      </c>
      <c r="K8" s="9" t="s">
        <v>149</v>
      </c>
    </row>
    <row r="9" spans="1:11" ht="89.25">
      <c r="E9" s="9" t="s">
        <v>135</v>
      </c>
      <c r="F9" s="9" t="s">
        <v>141</v>
      </c>
      <c r="G9" s="9" t="s">
        <v>155</v>
      </c>
      <c r="H9" s="9" t="s">
        <v>150</v>
      </c>
      <c r="I9" s="41" t="s">
        <v>169</v>
      </c>
      <c r="J9" s="9" t="s">
        <v>22</v>
      </c>
      <c r="K9" s="9" t="s">
        <v>150</v>
      </c>
    </row>
    <row r="10" spans="1:11" ht="127.5">
      <c r="E10" s="9" t="s">
        <v>135</v>
      </c>
      <c r="F10" s="9" t="s">
        <v>140</v>
      </c>
      <c r="G10" s="9" t="s">
        <v>156</v>
      </c>
      <c r="H10" s="9" t="s">
        <v>150</v>
      </c>
      <c r="I10" s="41" t="s">
        <v>170</v>
      </c>
      <c r="J10" s="9" t="s">
        <v>20</v>
      </c>
      <c r="K10" s="9" t="s">
        <v>150</v>
      </c>
    </row>
    <row r="11" spans="1:11" ht="127.5">
      <c r="E11" s="9" t="s">
        <v>135</v>
      </c>
      <c r="F11" s="9" t="s">
        <v>139</v>
      </c>
      <c r="G11" s="9" t="s">
        <v>157</v>
      </c>
      <c r="H11" s="9" t="s">
        <v>150</v>
      </c>
      <c r="I11" s="41" t="s">
        <v>170</v>
      </c>
      <c r="J11" s="9" t="s">
        <v>22</v>
      </c>
      <c r="K11" s="9" t="s">
        <v>149</v>
      </c>
    </row>
    <row r="12" spans="1:11" ht="89.25">
      <c r="E12" s="9" t="s">
        <v>132</v>
      </c>
      <c r="F12" s="9" t="s">
        <v>144</v>
      </c>
      <c r="G12" s="9" t="s">
        <v>158</v>
      </c>
      <c r="H12" s="9" t="s">
        <v>150</v>
      </c>
      <c r="I12" s="41" t="s">
        <v>171</v>
      </c>
      <c r="J12" s="9" t="s">
        <v>20</v>
      </c>
      <c r="K12" s="9" t="s">
        <v>150</v>
      </c>
    </row>
    <row r="13" spans="1:11" ht="89.25">
      <c r="E13" s="9" t="s">
        <v>132</v>
      </c>
      <c r="F13" s="9" t="s">
        <v>133</v>
      </c>
      <c r="G13" s="9" t="s">
        <v>155</v>
      </c>
      <c r="H13" s="9" t="s">
        <v>150</v>
      </c>
      <c r="I13" s="41" t="s">
        <v>171</v>
      </c>
      <c r="J13" s="9" t="s">
        <v>22</v>
      </c>
      <c r="K13" s="9" t="s">
        <v>149</v>
      </c>
    </row>
    <row r="14" spans="1:11" ht="127.5">
      <c r="E14" s="9" t="s">
        <v>132</v>
      </c>
      <c r="F14" s="9" t="s">
        <v>141</v>
      </c>
      <c r="G14" s="9" t="s">
        <v>159</v>
      </c>
      <c r="H14" s="9" t="s">
        <v>151</v>
      </c>
      <c r="I14" s="41" t="s">
        <v>169</v>
      </c>
      <c r="J14" s="9" t="s">
        <v>20</v>
      </c>
      <c r="K14" s="9" t="s">
        <v>150</v>
      </c>
    </row>
    <row r="15" spans="1:11" ht="127.5">
      <c r="E15" s="9" t="s">
        <v>132</v>
      </c>
      <c r="F15" s="9" t="s">
        <v>140</v>
      </c>
      <c r="G15" s="9" t="s">
        <v>160</v>
      </c>
      <c r="H15" s="9" t="s">
        <v>151</v>
      </c>
      <c r="I15" s="41" t="s">
        <v>169</v>
      </c>
      <c r="J15" s="9" t="s">
        <v>22</v>
      </c>
      <c r="K15" s="9" t="s">
        <v>151</v>
      </c>
    </row>
    <row r="16" spans="1:11" ht="127.5">
      <c r="E16" s="9" t="s">
        <v>132</v>
      </c>
      <c r="F16" s="9" t="s">
        <v>139</v>
      </c>
      <c r="G16" s="9" t="s">
        <v>161</v>
      </c>
      <c r="H16" s="9" t="s">
        <v>151</v>
      </c>
      <c r="I16" s="41" t="s">
        <v>170</v>
      </c>
      <c r="J16" s="9" t="s">
        <v>20</v>
      </c>
      <c r="K16" s="9" t="s">
        <v>151</v>
      </c>
    </row>
    <row r="17" spans="5:11" ht="127.5">
      <c r="E17" s="9" t="s">
        <v>136</v>
      </c>
      <c r="F17" s="9" t="s">
        <v>144</v>
      </c>
      <c r="G17" s="9" t="s">
        <v>162</v>
      </c>
      <c r="H17" s="9" t="s">
        <v>151</v>
      </c>
      <c r="I17" s="41" t="s">
        <v>170</v>
      </c>
      <c r="J17" s="9" t="s">
        <v>22</v>
      </c>
      <c r="K17" s="9" t="s">
        <v>150</v>
      </c>
    </row>
    <row r="18" spans="5:11" ht="127.5">
      <c r="E18" s="9" t="s">
        <v>136</v>
      </c>
      <c r="F18" s="9" t="s">
        <v>133</v>
      </c>
      <c r="G18" s="9" t="s">
        <v>156</v>
      </c>
      <c r="H18" s="9" t="s">
        <v>151</v>
      </c>
      <c r="I18" s="41" t="s">
        <v>171</v>
      </c>
      <c r="J18" s="9" t="s">
        <v>20</v>
      </c>
      <c r="K18" s="9" t="s">
        <v>151</v>
      </c>
    </row>
    <row r="19" spans="5:11" ht="127.5">
      <c r="E19" s="9" t="s">
        <v>136</v>
      </c>
      <c r="F19" s="9" t="s">
        <v>141</v>
      </c>
      <c r="G19" s="9" t="s">
        <v>163</v>
      </c>
      <c r="H19" s="9" t="s">
        <v>151</v>
      </c>
      <c r="I19" s="41" t="s">
        <v>171</v>
      </c>
      <c r="J19" s="9" t="s">
        <v>22</v>
      </c>
      <c r="K19" s="9" t="s">
        <v>149</v>
      </c>
    </row>
    <row r="20" spans="5:11" ht="140.25">
      <c r="E20" s="9" t="s">
        <v>136</v>
      </c>
      <c r="F20" s="9" t="s">
        <v>140</v>
      </c>
      <c r="G20" s="9" t="s">
        <v>164</v>
      </c>
      <c r="H20" s="9" t="s">
        <v>152</v>
      </c>
      <c r="I20" s="41" t="s">
        <v>169</v>
      </c>
      <c r="J20" s="9" t="s">
        <v>20</v>
      </c>
      <c r="K20" s="9" t="s">
        <v>151</v>
      </c>
    </row>
    <row r="21" spans="5:11" ht="140.25">
      <c r="E21" s="9" t="s">
        <v>136</v>
      </c>
      <c r="F21" s="9" t="s">
        <v>139</v>
      </c>
      <c r="G21" s="9" t="s">
        <v>165</v>
      </c>
      <c r="H21" s="9" t="s">
        <v>152</v>
      </c>
      <c r="I21" s="41" t="s">
        <v>169</v>
      </c>
      <c r="J21" s="9" t="s">
        <v>22</v>
      </c>
      <c r="K21" s="9" t="s">
        <v>152</v>
      </c>
    </row>
    <row r="22" spans="5:11" ht="140.25">
      <c r="E22" s="9" t="s">
        <v>137</v>
      </c>
      <c r="F22" s="9" t="s">
        <v>144</v>
      </c>
      <c r="G22" s="9" t="s">
        <v>153</v>
      </c>
      <c r="H22" s="9" t="s">
        <v>152</v>
      </c>
      <c r="I22" s="41" t="s">
        <v>170</v>
      </c>
      <c r="J22" s="9" t="s">
        <v>20</v>
      </c>
      <c r="K22" s="9" t="s">
        <v>152</v>
      </c>
    </row>
    <row r="23" spans="5:11" ht="140.25">
      <c r="E23" s="9" t="s">
        <v>137</v>
      </c>
      <c r="F23" s="9" t="s">
        <v>133</v>
      </c>
      <c r="G23" s="9" t="s">
        <v>166</v>
      </c>
      <c r="H23" s="9" t="s">
        <v>152</v>
      </c>
      <c r="I23" s="41" t="s">
        <v>170</v>
      </c>
      <c r="J23" s="9" t="s">
        <v>22</v>
      </c>
      <c r="K23" s="9" t="s">
        <v>151</v>
      </c>
    </row>
    <row r="24" spans="5:11" ht="140.25">
      <c r="E24" s="9" t="s">
        <v>137</v>
      </c>
      <c r="F24" s="9" t="s">
        <v>141</v>
      </c>
      <c r="G24" s="9" t="s">
        <v>161</v>
      </c>
      <c r="H24" s="9" t="s">
        <v>152</v>
      </c>
      <c r="I24" s="41" t="s">
        <v>171</v>
      </c>
      <c r="J24" s="9" t="s">
        <v>20</v>
      </c>
      <c r="K24" s="9" t="s">
        <v>152</v>
      </c>
    </row>
    <row r="25" spans="5:11" ht="140.25">
      <c r="E25" s="9" t="s">
        <v>137</v>
      </c>
      <c r="F25" s="9" t="s">
        <v>140</v>
      </c>
      <c r="G25" s="9" t="s">
        <v>165</v>
      </c>
      <c r="H25" s="9" t="s">
        <v>152</v>
      </c>
      <c r="I25" s="41" t="s">
        <v>171</v>
      </c>
      <c r="J25" s="9" t="s">
        <v>22</v>
      </c>
      <c r="K25" s="9" t="s">
        <v>150</v>
      </c>
    </row>
    <row r="26" spans="5:11" ht="165.75">
      <c r="E26" s="9" t="s">
        <v>137</v>
      </c>
      <c r="F26" s="9" t="s">
        <v>139</v>
      </c>
      <c r="G26" s="9" t="s">
        <v>167</v>
      </c>
      <c r="H26" s="9" t="s">
        <v>153</v>
      </c>
      <c r="I26" s="41" t="s">
        <v>169</v>
      </c>
      <c r="J26" s="9" t="s">
        <v>20</v>
      </c>
      <c r="K26" s="9" t="s">
        <v>152</v>
      </c>
    </row>
    <row r="27" spans="5:11" ht="165.75">
      <c r="E27" s="9"/>
      <c r="F27" s="9"/>
      <c r="G27" s="9"/>
      <c r="H27" s="9" t="s">
        <v>153</v>
      </c>
      <c r="I27" s="41" t="s">
        <v>169</v>
      </c>
      <c r="J27" s="9" t="s">
        <v>22</v>
      </c>
      <c r="K27" s="9" t="s">
        <v>153</v>
      </c>
    </row>
    <row r="28" spans="5:11" ht="165.75">
      <c r="H28" s="9" t="s">
        <v>153</v>
      </c>
      <c r="I28" s="41" t="s">
        <v>170</v>
      </c>
      <c r="J28" s="9" t="s">
        <v>20</v>
      </c>
      <c r="K28" s="9" t="s">
        <v>153</v>
      </c>
    </row>
    <row r="29" spans="5:11" ht="165.75">
      <c r="H29" s="9" t="s">
        <v>153</v>
      </c>
      <c r="I29" s="41" t="s">
        <v>170</v>
      </c>
      <c r="J29" s="9" t="s">
        <v>22</v>
      </c>
      <c r="K29" s="9" t="s">
        <v>152</v>
      </c>
    </row>
    <row r="30" spans="5:11" ht="165.75">
      <c r="H30" s="9" t="s">
        <v>153</v>
      </c>
      <c r="I30" s="41" t="s">
        <v>171</v>
      </c>
      <c r="J30" s="9" t="s">
        <v>20</v>
      </c>
      <c r="K30" s="9" t="s">
        <v>153</v>
      </c>
    </row>
    <row r="31" spans="5:11" ht="165.75">
      <c r="H31" s="9" t="s">
        <v>153</v>
      </c>
      <c r="I31" s="41" t="s">
        <v>171</v>
      </c>
      <c r="J31" s="9" t="s">
        <v>22</v>
      </c>
      <c r="K31" s="9" t="s">
        <v>151</v>
      </c>
    </row>
    <row r="32" spans="5:11" ht="89.25">
      <c r="H32" s="9" t="s">
        <v>150</v>
      </c>
      <c r="I32" s="41" t="s">
        <v>169</v>
      </c>
      <c r="J32" s="9" t="s">
        <v>20</v>
      </c>
      <c r="K32" s="9" t="s">
        <v>153</v>
      </c>
    </row>
    <row r="33" spans="5:11" ht="76.5">
      <c r="H33" s="9" t="s">
        <v>150</v>
      </c>
      <c r="I33" s="41" t="s">
        <v>169</v>
      </c>
      <c r="J33" s="9" t="s">
        <v>22</v>
      </c>
      <c r="K33" s="9" t="s">
        <v>150</v>
      </c>
    </row>
    <row r="34" spans="5:11" ht="76.5">
      <c r="G34" s="1"/>
      <c r="H34" s="9" t="s">
        <v>150</v>
      </c>
      <c r="I34" s="41" t="s">
        <v>170</v>
      </c>
      <c r="J34" s="9" t="s">
        <v>20</v>
      </c>
      <c r="K34" s="9" t="s">
        <v>150</v>
      </c>
    </row>
    <row r="35" spans="5:11" ht="76.5">
      <c r="G35" s="1"/>
      <c r="H35" s="9" t="s">
        <v>150</v>
      </c>
      <c r="I35" s="41" t="s">
        <v>170</v>
      </c>
      <c r="J35" s="9" t="s">
        <v>22</v>
      </c>
      <c r="K35" s="9" t="s">
        <v>150</v>
      </c>
    </row>
    <row r="36" spans="5:11" ht="76.5">
      <c r="G36" s="1"/>
      <c r="H36" s="9" t="s">
        <v>150</v>
      </c>
      <c r="I36" s="41" t="s">
        <v>171</v>
      </c>
      <c r="J36" s="9" t="s">
        <v>20</v>
      </c>
      <c r="K36" s="9" t="s">
        <v>149</v>
      </c>
    </row>
    <row r="37" spans="5:11" ht="76.5">
      <c r="E37" s="1"/>
      <c r="F37" s="1"/>
      <c r="G37" s="3"/>
      <c r="H37" s="9" t="s">
        <v>150</v>
      </c>
      <c r="I37" s="41" t="s">
        <v>171</v>
      </c>
      <c r="J37" s="9" t="s">
        <v>22</v>
      </c>
      <c r="K37" s="9" t="s">
        <v>150</v>
      </c>
    </row>
    <row r="38" spans="5:11" ht="76.5">
      <c r="E38" s="1"/>
      <c r="F38" s="1"/>
      <c r="G38" s="5"/>
      <c r="H38" s="9" t="s">
        <v>154</v>
      </c>
      <c r="I38" s="41" t="s">
        <v>169</v>
      </c>
      <c r="J38" s="9" t="s">
        <v>20</v>
      </c>
      <c r="K38" s="9" t="s">
        <v>149</v>
      </c>
    </row>
    <row r="39" spans="5:11" ht="76.5">
      <c r="E39" s="1"/>
      <c r="F39" s="1"/>
      <c r="G39" s="5"/>
      <c r="H39" s="9" t="s">
        <v>154</v>
      </c>
      <c r="I39" s="41" t="s">
        <v>169</v>
      </c>
      <c r="J39" s="9" t="s">
        <v>22</v>
      </c>
      <c r="K39" s="9" t="s">
        <v>154</v>
      </c>
    </row>
    <row r="40" spans="5:11" ht="76.5">
      <c r="E40" s="3"/>
      <c r="F40" s="3"/>
      <c r="G40" s="5"/>
      <c r="H40" s="9" t="s">
        <v>154</v>
      </c>
      <c r="I40" s="41" t="s">
        <v>170</v>
      </c>
      <c r="J40" s="9" t="s">
        <v>20</v>
      </c>
      <c r="K40" s="9" t="s">
        <v>154</v>
      </c>
    </row>
    <row r="41" spans="5:11" ht="76.5">
      <c r="E41" s="5"/>
      <c r="F41" s="5"/>
      <c r="G41" s="5"/>
      <c r="H41" s="9" t="s">
        <v>154</v>
      </c>
      <c r="I41" s="41" t="s">
        <v>170</v>
      </c>
      <c r="J41" s="9" t="s">
        <v>22</v>
      </c>
      <c r="K41" s="9" t="s">
        <v>150</v>
      </c>
    </row>
    <row r="42" spans="5:11" ht="76.5">
      <c r="E42" s="5"/>
      <c r="F42" s="5"/>
      <c r="G42" s="5"/>
      <c r="H42" s="9" t="s">
        <v>154</v>
      </c>
      <c r="I42" s="41" t="s">
        <v>171</v>
      </c>
      <c r="J42" s="9" t="s">
        <v>20</v>
      </c>
      <c r="K42" s="9" t="s">
        <v>150</v>
      </c>
    </row>
    <row r="43" spans="5:11" ht="76.5">
      <c r="E43" s="5"/>
      <c r="F43" s="5"/>
      <c r="G43" s="5"/>
      <c r="H43" s="9" t="s">
        <v>154</v>
      </c>
      <c r="I43" s="41" t="s">
        <v>171</v>
      </c>
      <c r="J43" s="9" t="s">
        <v>22</v>
      </c>
      <c r="K43" s="9" t="s">
        <v>150</v>
      </c>
    </row>
    <row r="44" spans="5:11" ht="140.25">
      <c r="E44" s="5"/>
      <c r="F44" s="5"/>
      <c r="G44" s="5"/>
      <c r="H44" s="9" t="s">
        <v>155</v>
      </c>
      <c r="I44" s="41" t="s">
        <v>169</v>
      </c>
      <c r="J44" s="9" t="s">
        <v>20</v>
      </c>
      <c r="K44" s="9" t="s">
        <v>150</v>
      </c>
    </row>
    <row r="45" spans="5:11" ht="140.25">
      <c r="E45" s="5"/>
      <c r="F45" s="5"/>
      <c r="G45" s="5"/>
      <c r="H45" s="9" t="s">
        <v>155</v>
      </c>
      <c r="I45" s="41" t="s">
        <v>169</v>
      </c>
      <c r="J45" s="9" t="s">
        <v>22</v>
      </c>
      <c r="K45" s="9" t="s">
        <v>155</v>
      </c>
    </row>
    <row r="46" spans="5:11" ht="140.25">
      <c r="E46" s="5"/>
      <c r="F46" s="5"/>
      <c r="G46" s="5"/>
      <c r="H46" s="9" t="s">
        <v>155</v>
      </c>
      <c r="I46" s="41" t="s">
        <v>170</v>
      </c>
      <c r="J46" s="9" t="s">
        <v>20</v>
      </c>
      <c r="K46" s="9" t="s">
        <v>155</v>
      </c>
    </row>
    <row r="47" spans="5:11" ht="140.25">
      <c r="E47" s="5"/>
      <c r="F47" s="5"/>
      <c r="G47" s="5"/>
      <c r="H47" s="9" t="s">
        <v>155</v>
      </c>
      <c r="I47" s="41" t="s">
        <v>170</v>
      </c>
      <c r="J47" s="9" t="s">
        <v>22</v>
      </c>
      <c r="K47" s="9" t="s">
        <v>154</v>
      </c>
    </row>
    <row r="48" spans="5:11" ht="140.25">
      <c r="E48" s="5"/>
      <c r="F48" s="5"/>
      <c r="G48" s="5"/>
      <c r="H48" s="9" t="s">
        <v>155</v>
      </c>
      <c r="I48" s="41" t="s">
        <v>171</v>
      </c>
      <c r="J48" s="9" t="s">
        <v>20</v>
      </c>
      <c r="K48" s="9" t="s">
        <v>151</v>
      </c>
    </row>
    <row r="49" spans="5:11" ht="140.25">
      <c r="E49" s="5"/>
      <c r="F49" s="5"/>
      <c r="G49" s="5"/>
      <c r="H49" s="9" t="s">
        <v>155</v>
      </c>
      <c r="I49" s="41" t="s">
        <v>171</v>
      </c>
      <c r="J49" s="9" t="s">
        <v>22</v>
      </c>
      <c r="K49" s="9" t="s">
        <v>150</v>
      </c>
    </row>
    <row r="50" spans="5:11" ht="165.75">
      <c r="E50" s="5"/>
      <c r="F50" s="5"/>
      <c r="G50" s="5"/>
      <c r="H50" s="9" t="s">
        <v>156</v>
      </c>
      <c r="I50" s="41" t="s">
        <v>169</v>
      </c>
      <c r="J50" s="9" t="s">
        <v>20</v>
      </c>
      <c r="K50" s="9" t="s">
        <v>151</v>
      </c>
    </row>
    <row r="51" spans="5:11" ht="165.75">
      <c r="E51" s="5"/>
      <c r="F51" s="5"/>
      <c r="G51" s="5"/>
      <c r="H51" s="9" t="s">
        <v>156</v>
      </c>
      <c r="I51" s="41" t="s">
        <v>169</v>
      </c>
      <c r="J51" s="9" t="s">
        <v>22</v>
      </c>
      <c r="K51" s="9" t="s">
        <v>156</v>
      </c>
    </row>
    <row r="52" spans="5:11" ht="165.75">
      <c r="E52" s="5"/>
      <c r="F52" s="5"/>
      <c r="G52" s="5"/>
      <c r="H52" s="9" t="s">
        <v>156</v>
      </c>
      <c r="I52" s="41" t="s">
        <v>170</v>
      </c>
      <c r="J52" s="9" t="s">
        <v>20</v>
      </c>
      <c r="K52" s="9" t="s">
        <v>156</v>
      </c>
    </row>
    <row r="53" spans="5:11" ht="165.75">
      <c r="E53" s="5"/>
      <c r="F53" s="5"/>
      <c r="G53" s="5"/>
      <c r="H53" s="9" t="s">
        <v>156</v>
      </c>
      <c r="I53" s="41" t="s">
        <v>170</v>
      </c>
      <c r="J53" s="9" t="s">
        <v>22</v>
      </c>
      <c r="K53" s="9" t="s">
        <v>155</v>
      </c>
    </row>
    <row r="54" spans="5:11" ht="165.75">
      <c r="E54" s="5"/>
      <c r="F54" s="5"/>
      <c r="G54" s="5"/>
      <c r="H54" s="9" t="s">
        <v>156</v>
      </c>
      <c r="I54" s="41" t="s">
        <v>171</v>
      </c>
      <c r="J54" s="9" t="s">
        <v>20</v>
      </c>
      <c r="K54" s="9" t="s">
        <v>152</v>
      </c>
    </row>
    <row r="55" spans="5:11" ht="165.75">
      <c r="E55" s="5"/>
      <c r="F55" s="5"/>
      <c r="G55" s="5"/>
      <c r="H55" s="9" t="s">
        <v>156</v>
      </c>
      <c r="I55" s="41" t="s">
        <v>171</v>
      </c>
      <c r="J55" s="9" t="s">
        <v>22</v>
      </c>
      <c r="K55" s="9" t="s">
        <v>154</v>
      </c>
    </row>
    <row r="56" spans="5:11" ht="165.75">
      <c r="E56" s="5"/>
      <c r="F56" s="5"/>
      <c r="G56" s="5"/>
      <c r="H56" s="9" t="s">
        <v>157</v>
      </c>
      <c r="I56" s="41" t="s">
        <v>169</v>
      </c>
      <c r="J56" s="9" t="s">
        <v>20</v>
      </c>
      <c r="K56" s="9" t="s">
        <v>152</v>
      </c>
    </row>
    <row r="57" spans="5:11" ht="165.75">
      <c r="E57" s="5"/>
      <c r="F57" s="5"/>
      <c r="G57" s="5"/>
      <c r="H57" s="9" t="s">
        <v>157</v>
      </c>
      <c r="I57" s="41" t="s">
        <v>169</v>
      </c>
      <c r="J57" s="9" t="s">
        <v>22</v>
      </c>
      <c r="K57" s="9" t="s">
        <v>157</v>
      </c>
    </row>
    <row r="58" spans="5:11" ht="165.75">
      <c r="E58" s="5"/>
      <c r="F58" s="5"/>
      <c r="G58" s="5"/>
      <c r="H58" s="9" t="s">
        <v>157</v>
      </c>
      <c r="I58" s="41" t="s">
        <v>170</v>
      </c>
      <c r="J58" s="9" t="s">
        <v>20</v>
      </c>
      <c r="K58" s="9" t="s">
        <v>157</v>
      </c>
    </row>
    <row r="59" spans="5:11" ht="165.75">
      <c r="E59" s="5"/>
      <c r="F59" s="5"/>
      <c r="G59" s="5"/>
      <c r="H59" s="9" t="s">
        <v>157</v>
      </c>
      <c r="I59" s="41" t="s">
        <v>170</v>
      </c>
      <c r="J59" s="9" t="s">
        <v>22</v>
      </c>
      <c r="K59" s="9" t="s">
        <v>156</v>
      </c>
    </row>
    <row r="60" spans="5:11" ht="165.75">
      <c r="E60" s="5"/>
      <c r="F60" s="5"/>
      <c r="G60" s="5"/>
      <c r="H60" s="9" t="s">
        <v>157</v>
      </c>
      <c r="I60" s="41" t="s">
        <v>171</v>
      </c>
      <c r="J60" s="9" t="s">
        <v>20</v>
      </c>
      <c r="K60" s="9" t="s">
        <v>153</v>
      </c>
    </row>
    <row r="61" spans="5:11" ht="165.75">
      <c r="E61" s="5"/>
      <c r="F61" s="5"/>
      <c r="G61" s="5"/>
      <c r="H61" s="9" t="s">
        <v>157</v>
      </c>
      <c r="I61" s="41" t="s">
        <v>171</v>
      </c>
      <c r="J61" s="9" t="s">
        <v>22</v>
      </c>
      <c r="K61" s="9" t="s">
        <v>155</v>
      </c>
    </row>
    <row r="62" spans="5:11" ht="140.25">
      <c r="E62" s="5"/>
      <c r="F62" s="5"/>
      <c r="G62" s="5"/>
      <c r="H62" s="9" t="s">
        <v>158</v>
      </c>
      <c r="I62" s="41" t="s">
        <v>169</v>
      </c>
      <c r="J62" s="9" t="s">
        <v>20</v>
      </c>
      <c r="K62" s="9" t="s">
        <v>153</v>
      </c>
    </row>
    <row r="63" spans="5:11" ht="140.25">
      <c r="E63" s="5"/>
      <c r="F63" s="5"/>
      <c r="G63" s="5"/>
      <c r="H63" s="9" t="s">
        <v>158</v>
      </c>
      <c r="I63" s="41" t="s">
        <v>169</v>
      </c>
      <c r="J63" s="9" t="s">
        <v>22</v>
      </c>
      <c r="K63" s="9" t="s">
        <v>158</v>
      </c>
    </row>
    <row r="64" spans="5:11" ht="140.25">
      <c r="E64" s="5"/>
      <c r="F64" s="5"/>
      <c r="G64" s="5"/>
      <c r="H64" s="9" t="s">
        <v>158</v>
      </c>
      <c r="I64" s="41" t="s">
        <v>170</v>
      </c>
      <c r="J64" s="9" t="s">
        <v>20</v>
      </c>
      <c r="K64" s="9" t="s">
        <v>158</v>
      </c>
    </row>
    <row r="65" spans="5:11" ht="140.25">
      <c r="E65" s="5"/>
      <c r="F65" s="5"/>
      <c r="G65" s="5"/>
      <c r="H65" s="9" t="s">
        <v>158</v>
      </c>
      <c r="I65" s="41" t="s">
        <v>170</v>
      </c>
      <c r="J65" s="9" t="s">
        <v>22</v>
      </c>
      <c r="K65" s="9" t="s">
        <v>158</v>
      </c>
    </row>
    <row r="66" spans="5:11" ht="140.25">
      <c r="E66" s="5"/>
      <c r="F66" s="5"/>
      <c r="G66" s="5"/>
      <c r="H66" s="9" t="s">
        <v>158</v>
      </c>
      <c r="I66" s="41" t="s">
        <v>171</v>
      </c>
      <c r="J66" s="9" t="s">
        <v>20</v>
      </c>
      <c r="K66" s="9" t="s">
        <v>150</v>
      </c>
    </row>
    <row r="67" spans="5:11" ht="140.25">
      <c r="E67" s="5"/>
      <c r="F67" s="5"/>
      <c r="G67" s="5"/>
      <c r="H67" s="9" t="s">
        <v>158</v>
      </c>
      <c r="I67" s="41" t="s">
        <v>171</v>
      </c>
      <c r="J67" s="9" t="s">
        <v>22</v>
      </c>
      <c r="K67" s="9" t="s">
        <v>158</v>
      </c>
    </row>
    <row r="68" spans="5:11" ht="140.25">
      <c r="E68" s="5"/>
      <c r="F68" s="5"/>
      <c r="G68" s="5"/>
      <c r="H68" s="9" t="s">
        <v>155</v>
      </c>
      <c r="I68" s="41" t="s">
        <v>169</v>
      </c>
      <c r="J68" s="9" t="s">
        <v>20</v>
      </c>
      <c r="K68" s="9" t="s">
        <v>149</v>
      </c>
    </row>
    <row r="69" spans="5:11" ht="140.25">
      <c r="E69" s="5"/>
      <c r="F69" s="5"/>
      <c r="G69" s="5"/>
      <c r="H69" s="9" t="s">
        <v>155</v>
      </c>
      <c r="I69" s="41" t="s">
        <v>169</v>
      </c>
      <c r="J69" s="9" t="s">
        <v>22</v>
      </c>
      <c r="K69" s="9" t="s">
        <v>155</v>
      </c>
    </row>
    <row r="70" spans="5:11" ht="140.25">
      <c r="E70" s="5"/>
      <c r="F70" s="5"/>
      <c r="G70" s="5"/>
      <c r="H70" s="9" t="s">
        <v>155</v>
      </c>
      <c r="I70" s="41" t="s">
        <v>170</v>
      </c>
      <c r="J70" s="9" t="s">
        <v>20</v>
      </c>
      <c r="K70" s="9" t="s">
        <v>155</v>
      </c>
    </row>
    <row r="71" spans="5:11" ht="140.25">
      <c r="E71" s="5"/>
      <c r="F71" s="5"/>
      <c r="G71" s="5"/>
      <c r="H71" s="9" t="s">
        <v>155</v>
      </c>
      <c r="I71" s="41" t="s">
        <v>170</v>
      </c>
      <c r="J71" s="9" t="s">
        <v>22</v>
      </c>
      <c r="K71" s="9" t="s">
        <v>158</v>
      </c>
    </row>
    <row r="72" spans="5:11" ht="140.25">
      <c r="E72" s="5"/>
      <c r="F72" s="5"/>
      <c r="G72" s="5"/>
      <c r="H72" s="9" t="s">
        <v>155</v>
      </c>
      <c r="I72" s="41" t="s">
        <v>171</v>
      </c>
      <c r="J72" s="9" t="s">
        <v>20</v>
      </c>
      <c r="K72" s="9" t="s">
        <v>154</v>
      </c>
    </row>
    <row r="73" spans="5:11" ht="140.25">
      <c r="E73" s="5"/>
      <c r="F73" s="5"/>
      <c r="G73" s="5"/>
      <c r="H73" s="9" t="s">
        <v>155</v>
      </c>
      <c r="I73" s="41" t="s">
        <v>171</v>
      </c>
      <c r="J73" s="9" t="s">
        <v>22</v>
      </c>
      <c r="K73" s="9" t="s">
        <v>158</v>
      </c>
    </row>
    <row r="74" spans="5:11" ht="165.75">
      <c r="E74" s="5"/>
      <c r="F74" s="5"/>
      <c r="G74" s="5"/>
      <c r="H74" s="9" t="s">
        <v>159</v>
      </c>
      <c r="I74" s="41" t="s">
        <v>169</v>
      </c>
      <c r="J74" s="9" t="s">
        <v>20</v>
      </c>
      <c r="K74" s="9" t="s">
        <v>150</v>
      </c>
    </row>
    <row r="75" spans="5:11" ht="165.75">
      <c r="E75" s="5"/>
      <c r="F75" s="5"/>
      <c r="G75" s="5"/>
      <c r="H75" s="9" t="s">
        <v>159</v>
      </c>
      <c r="I75" s="41" t="s">
        <v>169</v>
      </c>
      <c r="J75" s="9" t="s">
        <v>22</v>
      </c>
      <c r="K75" s="9" t="s">
        <v>159</v>
      </c>
    </row>
    <row r="76" spans="5:11" ht="165.75">
      <c r="E76" s="5"/>
      <c r="F76" s="5"/>
      <c r="G76" s="5"/>
      <c r="H76" s="9" t="s">
        <v>159</v>
      </c>
      <c r="I76" s="41" t="s">
        <v>170</v>
      </c>
      <c r="J76" s="9" t="s">
        <v>20</v>
      </c>
      <c r="K76" s="9" t="s">
        <v>159</v>
      </c>
    </row>
    <row r="77" spans="5:11" ht="165.75">
      <c r="E77" s="5"/>
      <c r="F77" s="5"/>
      <c r="G77" s="5"/>
      <c r="H77" s="9" t="s">
        <v>159</v>
      </c>
      <c r="I77" s="41" t="s">
        <v>170</v>
      </c>
      <c r="J77" s="9" t="s">
        <v>22</v>
      </c>
      <c r="K77" s="9" t="s">
        <v>155</v>
      </c>
    </row>
    <row r="78" spans="5:11" ht="165.75">
      <c r="E78" s="5"/>
      <c r="F78" s="5"/>
      <c r="G78" s="5"/>
      <c r="H78" s="9" t="s">
        <v>159</v>
      </c>
      <c r="I78" s="41" t="s">
        <v>171</v>
      </c>
      <c r="J78" s="9" t="s">
        <v>20</v>
      </c>
      <c r="K78" s="9" t="s">
        <v>155</v>
      </c>
    </row>
    <row r="79" spans="5:11" ht="165.75">
      <c r="E79" s="5"/>
      <c r="F79" s="5"/>
      <c r="G79" s="5"/>
      <c r="H79" s="9" t="s">
        <v>159</v>
      </c>
      <c r="I79" s="41" t="s">
        <v>171</v>
      </c>
      <c r="J79" s="9" t="s">
        <v>22</v>
      </c>
      <c r="K79" s="9" t="s">
        <v>158</v>
      </c>
    </row>
    <row r="80" spans="5:11" ht="165.75">
      <c r="E80" s="5"/>
      <c r="F80" s="5"/>
      <c r="G80" s="5"/>
      <c r="H80" s="9" t="s">
        <v>160</v>
      </c>
      <c r="I80" s="41" t="s">
        <v>169</v>
      </c>
      <c r="J80" s="9" t="s">
        <v>20</v>
      </c>
      <c r="K80" s="9" t="s">
        <v>151</v>
      </c>
    </row>
    <row r="81" spans="5:11" ht="165.75">
      <c r="E81" s="5"/>
      <c r="F81" s="5"/>
      <c r="G81" s="5"/>
      <c r="H81" s="9" t="s">
        <v>160</v>
      </c>
      <c r="I81" s="41" t="s">
        <v>169</v>
      </c>
      <c r="J81" s="9" t="s">
        <v>22</v>
      </c>
      <c r="K81" s="9" t="s">
        <v>160</v>
      </c>
    </row>
    <row r="82" spans="5:11" ht="165.75">
      <c r="E82" s="5"/>
      <c r="F82" s="5"/>
      <c r="G82" s="5"/>
      <c r="H82" s="9" t="s">
        <v>160</v>
      </c>
      <c r="I82" s="41" t="s">
        <v>170</v>
      </c>
      <c r="J82" s="9" t="s">
        <v>20</v>
      </c>
      <c r="K82" s="9" t="s">
        <v>160</v>
      </c>
    </row>
    <row r="83" spans="5:11" ht="165.75">
      <c r="E83" s="5"/>
      <c r="F83" s="5"/>
      <c r="G83" s="5"/>
      <c r="H83" s="9" t="s">
        <v>160</v>
      </c>
      <c r="I83" s="41" t="s">
        <v>170</v>
      </c>
      <c r="J83" s="9" t="s">
        <v>22</v>
      </c>
      <c r="K83" s="9" t="s">
        <v>159</v>
      </c>
    </row>
    <row r="84" spans="5:11" ht="165.75">
      <c r="E84" s="5"/>
      <c r="F84" s="5"/>
      <c r="G84" s="5"/>
      <c r="H84" s="9" t="s">
        <v>160</v>
      </c>
      <c r="I84" s="41" t="s">
        <v>171</v>
      </c>
      <c r="J84" s="9" t="s">
        <v>20</v>
      </c>
      <c r="K84" s="9" t="s">
        <v>156</v>
      </c>
    </row>
    <row r="85" spans="5:11" ht="165.75">
      <c r="E85" s="5"/>
      <c r="F85" s="5"/>
      <c r="G85" s="5"/>
      <c r="H85" s="9" t="s">
        <v>160</v>
      </c>
      <c r="I85" s="41" t="s">
        <v>171</v>
      </c>
      <c r="J85" s="9" t="s">
        <v>22</v>
      </c>
      <c r="K85" s="9" t="s">
        <v>155</v>
      </c>
    </row>
    <row r="86" spans="5:11" ht="178.5">
      <c r="E86" s="5"/>
      <c r="F86" s="5"/>
      <c r="G86" s="5"/>
      <c r="H86" s="9" t="s">
        <v>161</v>
      </c>
      <c r="I86" s="41" t="s">
        <v>169</v>
      </c>
      <c r="J86" s="9" t="s">
        <v>20</v>
      </c>
      <c r="K86" s="9" t="s">
        <v>152</v>
      </c>
    </row>
    <row r="87" spans="5:11" ht="178.5">
      <c r="E87" s="5"/>
      <c r="F87" s="5"/>
      <c r="G87" s="5"/>
      <c r="H87" s="9" t="s">
        <v>161</v>
      </c>
      <c r="I87" s="41" t="s">
        <v>169</v>
      </c>
      <c r="J87" s="9" t="s">
        <v>22</v>
      </c>
      <c r="K87" s="9" t="s">
        <v>161</v>
      </c>
    </row>
    <row r="88" spans="5:11" ht="178.5">
      <c r="E88" s="5"/>
      <c r="F88" s="5"/>
      <c r="G88" s="5"/>
      <c r="H88" s="9" t="s">
        <v>161</v>
      </c>
      <c r="I88" s="41" t="s">
        <v>170</v>
      </c>
      <c r="J88" s="9" t="s">
        <v>20</v>
      </c>
      <c r="K88" s="9" t="s">
        <v>161</v>
      </c>
    </row>
    <row r="89" spans="5:11" ht="178.5">
      <c r="E89" s="5"/>
      <c r="F89" s="5"/>
      <c r="G89" s="5"/>
      <c r="H89" s="9" t="s">
        <v>161</v>
      </c>
      <c r="I89" s="41" t="s">
        <v>170</v>
      </c>
      <c r="J89" s="9" t="s">
        <v>22</v>
      </c>
      <c r="K89" s="9" t="s">
        <v>160</v>
      </c>
    </row>
    <row r="90" spans="5:11" ht="178.5">
      <c r="E90" s="5"/>
      <c r="F90" s="5"/>
      <c r="G90" s="5"/>
      <c r="H90" s="9" t="s">
        <v>161</v>
      </c>
      <c r="I90" s="41" t="s">
        <v>171</v>
      </c>
      <c r="J90" s="9" t="s">
        <v>20</v>
      </c>
      <c r="K90" s="9" t="s">
        <v>157</v>
      </c>
    </row>
    <row r="91" spans="5:11" ht="178.5">
      <c r="E91" s="5"/>
      <c r="F91" s="5"/>
      <c r="G91" s="5"/>
      <c r="H91" s="9" t="s">
        <v>161</v>
      </c>
      <c r="I91" s="41" t="s">
        <v>171</v>
      </c>
      <c r="J91" s="9" t="s">
        <v>22</v>
      </c>
      <c r="K91" s="9" t="s">
        <v>159</v>
      </c>
    </row>
    <row r="92" spans="5:11" ht="165.75">
      <c r="E92" s="5"/>
      <c r="F92" s="5"/>
      <c r="G92" s="5"/>
      <c r="H92" s="9" t="s">
        <v>162</v>
      </c>
      <c r="I92" s="41" t="s">
        <v>169</v>
      </c>
      <c r="J92" s="9" t="s">
        <v>20</v>
      </c>
      <c r="K92" s="9" t="s">
        <v>153</v>
      </c>
    </row>
    <row r="93" spans="5:11" ht="165.75">
      <c r="E93" s="5"/>
      <c r="F93" s="5"/>
      <c r="G93" s="5"/>
      <c r="H93" s="9" t="s">
        <v>162</v>
      </c>
      <c r="I93" s="41" t="s">
        <v>169</v>
      </c>
      <c r="J93" s="9" t="s">
        <v>22</v>
      </c>
      <c r="K93" s="9" t="s">
        <v>162</v>
      </c>
    </row>
    <row r="94" spans="5:11" ht="165.75">
      <c r="E94" s="5"/>
      <c r="F94" s="5"/>
      <c r="G94" s="5"/>
      <c r="H94" s="9" t="s">
        <v>162</v>
      </c>
      <c r="I94" s="41" t="s">
        <v>170</v>
      </c>
      <c r="J94" s="9" t="s">
        <v>20</v>
      </c>
      <c r="K94" s="9" t="s">
        <v>162</v>
      </c>
    </row>
    <row r="95" spans="5:11" ht="165.75">
      <c r="E95" s="5"/>
      <c r="F95" s="5"/>
      <c r="G95" s="5"/>
      <c r="H95" s="9" t="s">
        <v>162</v>
      </c>
      <c r="I95" s="41" t="s">
        <v>170</v>
      </c>
      <c r="J95" s="9" t="s">
        <v>22</v>
      </c>
      <c r="K95" s="9" t="s">
        <v>162</v>
      </c>
    </row>
    <row r="96" spans="5:11" ht="165.75">
      <c r="E96" s="5"/>
      <c r="F96" s="5"/>
      <c r="G96" s="5"/>
      <c r="H96" s="9" t="s">
        <v>162</v>
      </c>
      <c r="I96" s="41" t="s">
        <v>171</v>
      </c>
      <c r="J96" s="9" t="s">
        <v>20</v>
      </c>
      <c r="K96" s="9" t="s">
        <v>158</v>
      </c>
    </row>
    <row r="97" spans="5:11" ht="165.75">
      <c r="E97" s="5"/>
      <c r="F97" s="5"/>
      <c r="G97" s="5"/>
      <c r="H97" s="9" t="s">
        <v>162</v>
      </c>
      <c r="I97" s="41" t="s">
        <v>171</v>
      </c>
      <c r="J97" s="9" t="s">
        <v>22</v>
      </c>
      <c r="K97" s="9" t="s">
        <v>162</v>
      </c>
    </row>
    <row r="98" spans="5:11" ht="165.75">
      <c r="E98" s="5"/>
      <c r="F98" s="5"/>
      <c r="G98" s="5"/>
      <c r="H98" s="9" t="s">
        <v>156</v>
      </c>
      <c r="I98" s="41" t="s">
        <v>169</v>
      </c>
      <c r="J98" s="9" t="s">
        <v>20</v>
      </c>
      <c r="K98" s="9" t="s">
        <v>150</v>
      </c>
    </row>
    <row r="99" spans="5:11" ht="165.75">
      <c r="E99" s="5"/>
      <c r="F99" s="5"/>
      <c r="G99" s="5"/>
      <c r="H99" s="9" t="s">
        <v>156</v>
      </c>
      <c r="I99" s="41" t="s">
        <v>169</v>
      </c>
      <c r="J99" s="9" t="s">
        <v>22</v>
      </c>
      <c r="K99" s="9" t="s">
        <v>156</v>
      </c>
    </row>
    <row r="100" spans="5:11" ht="165.75">
      <c r="E100" s="5"/>
      <c r="F100" s="5"/>
      <c r="G100" s="5"/>
      <c r="H100" s="9" t="s">
        <v>156</v>
      </c>
      <c r="I100" s="41" t="s">
        <v>170</v>
      </c>
      <c r="J100" s="9" t="s">
        <v>20</v>
      </c>
      <c r="K100" s="9" t="s">
        <v>156</v>
      </c>
    </row>
    <row r="101" spans="5:11" ht="165.75">
      <c r="E101" s="5"/>
      <c r="F101" s="5"/>
      <c r="G101" s="5"/>
      <c r="H101" s="9" t="s">
        <v>156</v>
      </c>
      <c r="I101" s="41" t="s">
        <v>170</v>
      </c>
      <c r="J101" s="9" t="s">
        <v>22</v>
      </c>
      <c r="K101" s="9" t="s">
        <v>162</v>
      </c>
    </row>
    <row r="102" spans="5:11" ht="165.75">
      <c r="E102" s="5"/>
      <c r="F102" s="5"/>
      <c r="G102" s="5"/>
      <c r="H102" s="9" t="s">
        <v>156</v>
      </c>
      <c r="I102" s="41" t="s">
        <v>171</v>
      </c>
      <c r="J102" s="9" t="s">
        <v>20</v>
      </c>
      <c r="K102" s="9" t="s">
        <v>155</v>
      </c>
    </row>
    <row r="103" spans="5:11" ht="165.75">
      <c r="E103" s="5"/>
      <c r="F103" s="5"/>
      <c r="G103" s="5"/>
      <c r="H103" s="9" t="s">
        <v>156</v>
      </c>
      <c r="I103" s="41" t="s">
        <v>171</v>
      </c>
      <c r="J103" s="9" t="s">
        <v>22</v>
      </c>
      <c r="K103" s="9" t="s">
        <v>162</v>
      </c>
    </row>
    <row r="104" spans="5:11" ht="178.5">
      <c r="E104" s="5"/>
      <c r="F104" s="5"/>
      <c r="G104" s="5"/>
      <c r="H104" s="9" t="s">
        <v>163</v>
      </c>
      <c r="I104" s="41" t="s">
        <v>169</v>
      </c>
      <c r="J104" s="9" t="s">
        <v>20</v>
      </c>
      <c r="K104" s="9" t="s">
        <v>154</v>
      </c>
    </row>
    <row r="105" spans="5:11" ht="178.5">
      <c r="E105" s="5"/>
      <c r="F105" s="5"/>
      <c r="G105" s="5"/>
      <c r="H105" s="9" t="s">
        <v>163</v>
      </c>
      <c r="I105" s="41" t="s">
        <v>169</v>
      </c>
      <c r="J105" s="9" t="s">
        <v>22</v>
      </c>
      <c r="K105" s="9" t="s">
        <v>163</v>
      </c>
    </row>
    <row r="106" spans="5:11" ht="178.5">
      <c r="E106" s="5"/>
      <c r="F106" s="5"/>
      <c r="G106" s="5"/>
      <c r="H106" s="9" t="s">
        <v>163</v>
      </c>
      <c r="I106" s="41" t="s">
        <v>170</v>
      </c>
      <c r="J106" s="9" t="s">
        <v>20</v>
      </c>
      <c r="K106" s="9" t="s">
        <v>163</v>
      </c>
    </row>
    <row r="107" spans="5:11" ht="178.5">
      <c r="E107" s="5"/>
      <c r="F107" s="5"/>
      <c r="G107" s="5"/>
      <c r="H107" s="9" t="s">
        <v>163</v>
      </c>
      <c r="I107" s="41" t="s">
        <v>170</v>
      </c>
      <c r="J107" s="9" t="s">
        <v>22</v>
      </c>
      <c r="K107" s="9" t="s">
        <v>156</v>
      </c>
    </row>
    <row r="108" spans="5:11" ht="178.5">
      <c r="E108" s="5"/>
      <c r="F108" s="5"/>
      <c r="G108" s="5"/>
      <c r="H108" s="9" t="s">
        <v>163</v>
      </c>
      <c r="I108" s="41" t="s">
        <v>171</v>
      </c>
      <c r="J108" s="9" t="s">
        <v>20</v>
      </c>
      <c r="K108" s="9" t="s">
        <v>159</v>
      </c>
    </row>
    <row r="109" spans="5:11" ht="178.5">
      <c r="E109" s="5"/>
      <c r="F109" s="5"/>
      <c r="G109" s="5"/>
      <c r="H109" s="9" t="s">
        <v>163</v>
      </c>
      <c r="I109" s="41" t="s">
        <v>171</v>
      </c>
      <c r="J109" s="9" t="s">
        <v>22</v>
      </c>
      <c r="K109" s="9" t="s">
        <v>162</v>
      </c>
    </row>
    <row r="110" spans="5:11" ht="178.5">
      <c r="E110" s="5"/>
      <c r="F110" s="5"/>
      <c r="G110" s="5"/>
      <c r="H110" s="9" t="s">
        <v>164</v>
      </c>
      <c r="I110" s="41" t="s">
        <v>169</v>
      </c>
      <c r="J110" s="9" t="s">
        <v>20</v>
      </c>
      <c r="K110" s="9" t="s">
        <v>155</v>
      </c>
    </row>
    <row r="111" spans="5:11" ht="178.5">
      <c r="E111" s="5"/>
      <c r="F111" s="5"/>
      <c r="G111" s="5"/>
      <c r="H111" s="9" t="s">
        <v>164</v>
      </c>
      <c r="I111" s="41" t="s">
        <v>169</v>
      </c>
      <c r="J111" s="9" t="s">
        <v>22</v>
      </c>
      <c r="K111" s="9" t="s">
        <v>164</v>
      </c>
    </row>
    <row r="112" spans="5:11" ht="178.5">
      <c r="E112" s="5"/>
      <c r="F112" s="5"/>
      <c r="G112" s="5"/>
      <c r="H112" s="9" t="s">
        <v>164</v>
      </c>
      <c r="I112" s="41" t="s">
        <v>170</v>
      </c>
      <c r="J112" s="9" t="s">
        <v>20</v>
      </c>
      <c r="K112" s="9" t="s">
        <v>164</v>
      </c>
    </row>
    <row r="113" spans="5:11" ht="178.5">
      <c r="E113" s="5"/>
      <c r="F113" s="5"/>
      <c r="G113" s="5"/>
      <c r="H113" s="9" t="s">
        <v>164</v>
      </c>
      <c r="I113" s="41" t="s">
        <v>170</v>
      </c>
      <c r="J113" s="9" t="s">
        <v>22</v>
      </c>
      <c r="K113" s="9" t="s">
        <v>163</v>
      </c>
    </row>
    <row r="114" spans="5:11" ht="178.5">
      <c r="E114" s="5"/>
      <c r="F114" s="5"/>
      <c r="G114" s="5"/>
      <c r="H114" s="9" t="s">
        <v>164</v>
      </c>
      <c r="I114" s="41" t="s">
        <v>171</v>
      </c>
      <c r="J114" s="9" t="s">
        <v>20</v>
      </c>
      <c r="K114" s="9" t="s">
        <v>160</v>
      </c>
    </row>
    <row r="115" spans="5:11" ht="178.5">
      <c r="E115" s="5"/>
      <c r="F115" s="5"/>
      <c r="G115" s="5"/>
      <c r="H115" s="9" t="s">
        <v>164</v>
      </c>
      <c r="I115" s="41" t="s">
        <v>171</v>
      </c>
      <c r="J115" s="9" t="s">
        <v>22</v>
      </c>
      <c r="K115" s="9" t="s">
        <v>156</v>
      </c>
    </row>
    <row r="116" spans="5:11" ht="178.5">
      <c r="E116" s="5"/>
      <c r="F116" s="5"/>
      <c r="G116" s="5"/>
      <c r="H116" s="9" t="s">
        <v>165</v>
      </c>
      <c r="I116" s="41" t="s">
        <v>169</v>
      </c>
      <c r="J116" s="9" t="s">
        <v>20</v>
      </c>
      <c r="K116" s="9" t="s">
        <v>156</v>
      </c>
    </row>
    <row r="117" spans="5:11" ht="178.5">
      <c r="E117" s="5"/>
      <c r="F117" s="5"/>
      <c r="G117" s="5"/>
      <c r="H117" s="9" t="s">
        <v>165</v>
      </c>
      <c r="I117" s="41" t="s">
        <v>169</v>
      </c>
      <c r="J117" s="9" t="s">
        <v>22</v>
      </c>
      <c r="K117" s="9" t="s">
        <v>165</v>
      </c>
    </row>
    <row r="118" spans="5:11" ht="178.5">
      <c r="E118" s="5"/>
      <c r="F118" s="5"/>
      <c r="G118" s="5"/>
      <c r="H118" s="9" t="s">
        <v>165</v>
      </c>
      <c r="I118" s="41" t="s">
        <v>170</v>
      </c>
      <c r="J118" s="9" t="s">
        <v>20</v>
      </c>
      <c r="K118" s="9" t="s">
        <v>165</v>
      </c>
    </row>
    <row r="119" spans="5:11" ht="178.5">
      <c r="E119" s="5"/>
      <c r="F119" s="5"/>
      <c r="G119" s="5"/>
      <c r="H119" s="9" t="s">
        <v>165</v>
      </c>
      <c r="I119" s="41" t="s">
        <v>170</v>
      </c>
      <c r="J119" s="9" t="s">
        <v>22</v>
      </c>
      <c r="K119" s="9" t="s">
        <v>164</v>
      </c>
    </row>
    <row r="120" spans="5:11" ht="178.5">
      <c r="E120" s="5"/>
      <c r="F120" s="5"/>
      <c r="G120" s="5"/>
      <c r="H120" s="9" t="s">
        <v>165</v>
      </c>
      <c r="I120" s="41" t="s">
        <v>171</v>
      </c>
      <c r="J120" s="9" t="s">
        <v>20</v>
      </c>
      <c r="K120" s="9" t="s">
        <v>161</v>
      </c>
    </row>
    <row r="121" spans="5:11" ht="178.5">
      <c r="E121" s="5"/>
      <c r="F121" s="5"/>
      <c r="G121" s="5"/>
      <c r="H121" s="9" t="s">
        <v>165</v>
      </c>
      <c r="I121" s="41" t="s">
        <v>171</v>
      </c>
      <c r="J121" s="9" t="s">
        <v>22</v>
      </c>
      <c r="K121" s="9" t="s">
        <v>163</v>
      </c>
    </row>
    <row r="122" spans="5:11" ht="165.75">
      <c r="E122" s="5"/>
      <c r="F122" s="5"/>
      <c r="G122" s="5"/>
      <c r="H122" s="9" t="s">
        <v>153</v>
      </c>
      <c r="I122" s="41" t="s">
        <v>169</v>
      </c>
      <c r="J122" s="9" t="s">
        <v>20</v>
      </c>
      <c r="K122" s="9" t="s">
        <v>157</v>
      </c>
    </row>
    <row r="123" spans="5:11" ht="165.75">
      <c r="E123" s="5"/>
      <c r="F123" s="5"/>
      <c r="G123" s="5"/>
      <c r="H123" s="9" t="s">
        <v>153</v>
      </c>
      <c r="I123" s="41" t="s">
        <v>169</v>
      </c>
      <c r="J123" s="9" t="s">
        <v>22</v>
      </c>
      <c r="K123" s="9" t="s">
        <v>153</v>
      </c>
    </row>
    <row r="124" spans="5:11" ht="165.75">
      <c r="E124" s="5"/>
      <c r="F124" s="5"/>
      <c r="G124" s="5"/>
      <c r="H124" s="9" t="s">
        <v>153</v>
      </c>
      <c r="I124" s="41" t="s">
        <v>170</v>
      </c>
      <c r="J124" s="9" t="s">
        <v>20</v>
      </c>
      <c r="K124" s="9" t="s">
        <v>153</v>
      </c>
    </row>
    <row r="125" spans="5:11" ht="165.75">
      <c r="E125" s="5"/>
      <c r="F125" s="5"/>
      <c r="G125" s="5"/>
      <c r="H125" s="9" t="s">
        <v>153</v>
      </c>
      <c r="I125" s="41" t="s">
        <v>170</v>
      </c>
      <c r="J125" s="9" t="s">
        <v>22</v>
      </c>
      <c r="K125" s="9" t="s">
        <v>153</v>
      </c>
    </row>
    <row r="126" spans="5:11" ht="165.75">
      <c r="E126" s="5"/>
      <c r="F126" s="5"/>
      <c r="G126" s="5"/>
      <c r="H126" s="9" t="s">
        <v>153</v>
      </c>
      <c r="I126" s="41" t="s">
        <v>171</v>
      </c>
      <c r="J126" s="9" t="s">
        <v>20</v>
      </c>
      <c r="K126" s="9" t="s">
        <v>162</v>
      </c>
    </row>
    <row r="127" spans="5:11" ht="165.75">
      <c r="E127" s="5"/>
      <c r="F127" s="5"/>
      <c r="G127" s="5"/>
      <c r="H127" s="9" t="s">
        <v>153</v>
      </c>
      <c r="I127" s="41" t="s">
        <v>171</v>
      </c>
      <c r="J127" s="9" t="s">
        <v>22</v>
      </c>
      <c r="K127" s="9" t="s">
        <v>153</v>
      </c>
    </row>
    <row r="128" spans="5:11" ht="178.5">
      <c r="E128" s="5"/>
      <c r="F128" s="5"/>
      <c r="G128" s="5"/>
      <c r="H128" s="9" t="s">
        <v>166</v>
      </c>
      <c r="I128" s="41" t="s">
        <v>169</v>
      </c>
      <c r="J128" s="9" t="s">
        <v>20</v>
      </c>
      <c r="K128" s="9" t="s">
        <v>158</v>
      </c>
    </row>
    <row r="129" spans="5:11" ht="178.5">
      <c r="E129" s="5"/>
      <c r="F129" s="5"/>
      <c r="G129" s="5"/>
      <c r="H129" s="9" t="s">
        <v>166</v>
      </c>
      <c r="I129" s="41" t="s">
        <v>169</v>
      </c>
      <c r="J129" s="9" t="s">
        <v>22</v>
      </c>
      <c r="K129" s="9" t="s">
        <v>166</v>
      </c>
    </row>
    <row r="130" spans="5:11" ht="178.5">
      <c r="E130" s="5"/>
      <c r="F130" s="5"/>
      <c r="G130" s="5"/>
      <c r="H130" s="9" t="s">
        <v>166</v>
      </c>
      <c r="I130" s="41" t="s">
        <v>170</v>
      </c>
      <c r="J130" s="9" t="s">
        <v>20</v>
      </c>
      <c r="K130" s="9" t="s">
        <v>166</v>
      </c>
    </row>
    <row r="131" spans="5:11" ht="178.5">
      <c r="E131" s="5"/>
      <c r="F131" s="5"/>
      <c r="G131" s="5"/>
      <c r="H131" s="9" t="s">
        <v>166</v>
      </c>
      <c r="I131" s="41" t="s">
        <v>170</v>
      </c>
      <c r="J131" s="9" t="s">
        <v>22</v>
      </c>
      <c r="K131" s="9" t="s">
        <v>153</v>
      </c>
    </row>
    <row r="132" spans="5:11" ht="178.5">
      <c r="E132" s="5"/>
      <c r="F132" s="5"/>
      <c r="G132" s="5"/>
      <c r="H132" s="9" t="s">
        <v>166</v>
      </c>
      <c r="I132" s="41" t="s">
        <v>171</v>
      </c>
      <c r="J132" s="9" t="s">
        <v>20</v>
      </c>
      <c r="K132" s="9" t="s">
        <v>156</v>
      </c>
    </row>
    <row r="133" spans="5:11" ht="178.5">
      <c r="E133" s="5"/>
      <c r="F133" s="5"/>
      <c r="G133" s="5"/>
      <c r="H133" s="9" t="s">
        <v>166</v>
      </c>
      <c r="I133" s="41" t="s">
        <v>171</v>
      </c>
      <c r="J133" s="9" t="s">
        <v>22</v>
      </c>
      <c r="K133" s="9" t="s">
        <v>153</v>
      </c>
    </row>
    <row r="134" spans="5:11" ht="178.5">
      <c r="E134" s="5"/>
      <c r="F134" s="5"/>
      <c r="G134" s="5"/>
      <c r="H134" s="9" t="s">
        <v>161</v>
      </c>
      <c r="I134" s="41" t="s">
        <v>169</v>
      </c>
      <c r="J134" s="9" t="s">
        <v>20</v>
      </c>
      <c r="K134" s="9" t="s">
        <v>155</v>
      </c>
    </row>
    <row r="135" spans="5:11" ht="178.5">
      <c r="E135" s="5"/>
      <c r="F135" s="5"/>
      <c r="G135" s="5"/>
      <c r="H135" s="9" t="s">
        <v>161</v>
      </c>
      <c r="I135" s="41" t="s">
        <v>169</v>
      </c>
      <c r="J135" s="9" t="s">
        <v>22</v>
      </c>
      <c r="K135" s="9" t="s">
        <v>161</v>
      </c>
    </row>
    <row r="136" spans="5:11" ht="178.5">
      <c r="E136" s="5"/>
      <c r="F136" s="5"/>
      <c r="G136" s="5"/>
      <c r="H136" s="9" t="s">
        <v>161</v>
      </c>
      <c r="I136" s="41" t="s">
        <v>170</v>
      </c>
      <c r="J136" s="9" t="s">
        <v>20</v>
      </c>
      <c r="K136" s="9" t="s">
        <v>161</v>
      </c>
    </row>
    <row r="137" spans="5:11" ht="178.5">
      <c r="E137" s="5"/>
      <c r="F137" s="5"/>
      <c r="G137" s="5"/>
      <c r="H137" s="9" t="s">
        <v>161</v>
      </c>
      <c r="I137" s="41" t="s">
        <v>170</v>
      </c>
      <c r="J137" s="9" t="s">
        <v>22</v>
      </c>
      <c r="K137" s="9" t="s">
        <v>166</v>
      </c>
    </row>
    <row r="138" spans="5:11" ht="178.5">
      <c r="E138" s="5"/>
      <c r="F138" s="5"/>
      <c r="G138" s="5"/>
      <c r="H138" s="9" t="s">
        <v>161</v>
      </c>
      <c r="I138" s="41" t="s">
        <v>171</v>
      </c>
      <c r="J138" s="9" t="s">
        <v>20</v>
      </c>
      <c r="K138" s="9" t="s">
        <v>163</v>
      </c>
    </row>
    <row r="139" spans="5:11" ht="178.5">
      <c r="E139" s="5"/>
      <c r="F139" s="5"/>
      <c r="G139" s="5"/>
      <c r="H139" s="9" t="s">
        <v>161</v>
      </c>
      <c r="I139" s="41" t="s">
        <v>171</v>
      </c>
      <c r="J139" s="9" t="s">
        <v>22</v>
      </c>
      <c r="K139" s="9" t="s">
        <v>153</v>
      </c>
    </row>
    <row r="140" spans="5:11" ht="178.5">
      <c r="E140" s="5"/>
      <c r="F140" s="5"/>
      <c r="G140" s="5"/>
      <c r="H140" s="9" t="s">
        <v>165</v>
      </c>
      <c r="I140" s="41" t="s">
        <v>169</v>
      </c>
      <c r="J140" s="9" t="s">
        <v>20</v>
      </c>
      <c r="K140" s="9" t="s">
        <v>159</v>
      </c>
    </row>
    <row r="141" spans="5:11" ht="178.5">
      <c r="E141" s="5"/>
      <c r="F141" s="5"/>
      <c r="G141" s="5"/>
      <c r="H141" s="9" t="s">
        <v>165</v>
      </c>
      <c r="I141" s="41" t="s">
        <v>169</v>
      </c>
      <c r="J141" s="9" t="s">
        <v>22</v>
      </c>
      <c r="K141" s="9" t="s">
        <v>165</v>
      </c>
    </row>
    <row r="142" spans="5:11" ht="178.5">
      <c r="E142" s="5"/>
      <c r="F142" s="5"/>
      <c r="G142" s="5"/>
      <c r="H142" s="9" t="s">
        <v>165</v>
      </c>
      <c r="I142" s="41" t="s">
        <v>170</v>
      </c>
      <c r="J142" s="9" t="s">
        <v>20</v>
      </c>
      <c r="K142" s="9" t="s">
        <v>165</v>
      </c>
    </row>
    <row r="143" spans="5:11" ht="178.5">
      <c r="E143" s="5"/>
      <c r="F143" s="5"/>
      <c r="G143" s="5"/>
      <c r="H143" s="9" t="s">
        <v>165</v>
      </c>
      <c r="I143" s="41" t="s">
        <v>170</v>
      </c>
      <c r="J143" s="9" t="s">
        <v>22</v>
      </c>
      <c r="K143" s="9" t="s">
        <v>161</v>
      </c>
    </row>
    <row r="144" spans="5:11" ht="178.5">
      <c r="E144" s="5"/>
      <c r="F144" s="5"/>
      <c r="G144" s="5"/>
      <c r="H144" s="9" t="s">
        <v>165</v>
      </c>
      <c r="I144" s="41" t="s">
        <v>171</v>
      </c>
      <c r="J144" s="9" t="s">
        <v>20</v>
      </c>
      <c r="K144" s="9" t="s">
        <v>164</v>
      </c>
    </row>
    <row r="145" spans="5:11" ht="178.5">
      <c r="E145" s="5"/>
      <c r="F145" s="5"/>
      <c r="G145" s="5"/>
      <c r="H145" s="9" t="s">
        <v>165</v>
      </c>
      <c r="I145" s="41" t="s">
        <v>171</v>
      </c>
      <c r="J145" s="9" t="s">
        <v>22</v>
      </c>
      <c r="K145" s="9" t="s">
        <v>166</v>
      </c>
    </row>
    <row r="146" spans="5:11" ht="178.5">
      <c r="E146" s="5"/>
      <c r="F146" s="5"/>
      <c r="G146" s="5"/>
      <c r="H146" s="9" t="s">
        <v>167</v>
      </c>
      <c r="I146" s="41" t="s">
        <v>169</v>
      </c>
      <c r="J146" s="9" t="s">
        <v>20</v>
      </c>
      <c r="K146" s="9" t="s">
        <v>160</v>
      </c>
    </row>
    <row r="147" spans="5:11" ht="178.5">
      <c r="E147" s="5"/>
      <c r="F147" s="5"/>
      <c r="G147" s="5"/>
      <c r="H147" s="9" t="s">
        <v>167</v>
      </c>
      <c r="I147" s="41" t="s">
        <v>169</v>
      </c>
      <c r="J147" s="9" t="s">
        <v>22</v>
      </c>
      <c r="K147" s="9" t="s">
        <v>167</v>
      </c>
    </row>
    <row r="148" spans="5:11" ht="178.5">
      <c r="E148" s="5"/>
      <c r="F148" s="5"/>
      <c r="G148" s="5"/>
      <c r="H148" s="9" t="s">
        <v>167</v>
      </c>
      <c r="I148" s="41" t="s">
        <v>170</v>
      </c>
      <c r="J148" s="9" t="s">
        <v>20</v>
      </c>
      <c r="K148" s="9" t="s">
        <v>167</v>
      </c>
    </row>
    <row r="149" spans="5:11" ht="178.5">
      <c r="E149" s="5"/>
      <c r="F149" s="5"/>
      <c r="G149" s="5"/>
      <c r="H149" s="9" t="s">
        <v>167</v>
      </c>
      <c r="I149" s="41" t="s">
        <v>170</v>
      </c>
      <c r="J149" s="9" t="s">
        <v>22</v>
      </c>
      <c r="K149" s="9" t="s">
        <v>165</v>
      </c>
    </row>
    <row r="150" spans="5:11" ht="178.5">
      <c r="E150" s="5"/>
      <c r="F150" s="5"/>
      <c r="G150" s="5"/>
      <c r="H150" s="9" t="s">
        <v>167</v>
      </c>
      <c r="I150" s="41" t="s">
        <v>171</v>
      </c>
      <c r="J150" s="9" t="s">
        <v>20</v>
      </c>
      <c r="K150" s="9" t="s">
        <v>165</v>
      </c>
    </row>
    <row r="151" spans="5:11" ht="178.5">
      <c r="E151" s="5"/>
      <c r="F151" s="5"/>
      <c r="G151" s="5"/>
      <c r="H151" s="9" t="s">
        <v>167</v>
      </c>
      <c r="I151" s="41" t="s">
        <v>171</v>
      </c>
      <c r="J151" s="9" t="s">
        <v>22</v>
      </c>
      <c r="K151" s="9" t="s">
        <v>161</v>
      </c>
    </row>
    <row r="152" spans="5:11" ht="102">
      <c r="E152" s="5"/>
      <c r="F152" s="5"/>
      <c r="G152" s="5"/>
      <c r="I152" s="5"/>
      <c r="J152" s="5"/>
      <c r="K152" s="9" t="s">
        <v>161</v>
      </c>
    </row>
    <row r="153" spans="5:11">
      <c r="E153" s="5"/>
      <c r="F153" s="5"/>
      <c r="G153" s="5"/>
      <c r="I153" s="5"/>
      <c r="J153" s="5"/>
      <c r="K153" s="5"/>
    </row>
    <row r="154" spans="5:11">
      <c r="E154" s="5"/>
      <c r="F154" s="5"/>
      <c r="G154" s="5"/>
      <c r="H154" s="1"/>
      <c r="I154" s="5"/>
      <c r="J154" s="5"/>
      <c r="K154" s="5"/>
    </row>
    <row r="155" spans="5:11">
      <c r="E155" s="5"/>
      <c r="F155" s="5"/>
      <c r="G155" s="5"/>
      <c r="H155" s="1"/>
      <c r="I155" s="5"/>
      <c r="J155" s="5"/>
      <c r="K155" s="5"/>
    </row>
    <row r="156" spans="5:11">
      <c r="E156" s="5"/>
      <c r="F156" s="5"/>
      <c r="G156" s="5"/>
      <c r="H156" s="1"/>
      <c r="I156" s="5"/>
      <c r="J156" s="5"/>
      <c r="K156" s="5"/>
    </row>
    <row r="157" spans="5:11">
      <c r="E157" s="5"/>
      <c r="F157" s="5"/>
      <c r="G157" s="5"/>
      <c r="H157" s="3"/>
      <c r="I157" s="5"/>
      <c r="J157" s="5"/>
      <c r="K157" s="5"/>
    </row>
    <row r="158" spans="5:11">
      <c r="E158" s="5"/>
      <c r="F158" s="5"/>
      <c r="G158" s="5"/>
      <c r="H158" s="5"/>
      <c r="I158" s="5"/>
      <c r="J158" s="5"/>
      <c r="K158" s="5"/>
    </row>
    <row r="159" spans="5:11">
      <c r="E159" s="5"/>
      <c r="F159" s="5"/>
      <c r="G159" s="5"/>
      <c r="H159" s="5"/>
      <c r="I159" s="5"/>
      <c r="J159" s="5"/>
      <c r="K159" s="5"/>
    </row>
    <row r="160" spans="5:11">
      <c r="E160" s="5"/>
      <c r="F160" s="5"/>
      <c r="G160" s="5"/>
      <c r="H160" s="5"/>
      <c r="I160" s="5"/>
      <c r="J160" s="5"/>
      <c r="K160" s="5"/>
    </row>
    <row r="161" spans="5:11">
      <c r="E161" s="5"/>
      <c r="F161" s="5"/>
      <c r="G161" s="5"/>
      <c r="H161" s="5"/>
      <c r="I161" s="5"/>
      <c r="J161" s="5"/>
      <c r="K161" s="5"/>
    </row>
    <row r="162" spans="5:11">
      <c r="E162" s="5"/>
      <c r="F162" s="5"/>
      <c r="G162" s="5"/>
      <c r="H162" s="5"/>
      <c r="I162" s="5"/>
      <c r="J162" s="5"/>
      <c r="K162" s="5"/>
    </row>
    <row r="163" spans="5:11">
      <c r="E163" s="5"/>
      <c r="F163" s="5"/>
      <c r="G163" s="5"/>
      <c r="H163" s="5"/>
      <c r="I163" s="5"/>
      <c r="J163" s="5"/>
      <c r="K163" s="5"/>
    </row>
    <row r="164" spans="5:11">
      <c r="E164" s="5"/>
      <c r="F164" s="5"/>
      <c r="G164" s="5"/>
      <c r="H164" s="5"/>
      <c r="I164" s="5"/>
      <c r="J164" s="5"/>
      <c r="K164" s="5"/>
    </row>
    <row r="165" spans="5:11">
      <c r="E165" s="5"/>
      <c r="F165" s="5"/>
      <c r="G165" s="5"/>
      <c r="H165" s="5"/>
      <c r="I165" s="5"/>
      <c r="J165" s="5"/>
      <c r="K165" s="5"/>
    </row>
    <row r="166" spans="5:11">
      <c r="E166" s="5"/>
      <c r="F166" s="5"/>
      <c r="G166" s="5"/>
      <c r="H166" s="5"/>
      <c r="I166" s="5"/>
      <c r="J166" s="5"/>
      <c r="K166" s="5"/>
    </row>
    <row r="167" spans="5:11">
      <c r="E167" s="5"/>
      <c r="F167" s="5"/>
      <c r="G167" s="5"/>
      <c r="H167" s="5"/>
      <c r="I167" s="5"/>
      <c r="J167" s="5"/>
      <c r="K167" s="5"/>
    </row>
    <row r="168" spans="5:11">
      <c r="E168" s="5"/>
      <c r="F168" s="5"/>
      <c r="G168" s="5"/>
      <c r="H168" s="5"/>
      <c r="I168" s="5"/>
      <c r="J168" s="5"/>
      <c r="K168" s="5"/>
    </row>
    <row r="169" spans="5:11">
      <c r="E169" s="5"/>
      <c r="F169" s="5"/>
      <c r="G169" s="5"/>
      <c r="H169" s="5"/>
      <c r="I169" s="5"/>
      <c r="J169" s="5"/>
      <c r="K169" s="5"/>
    </row>
    <row r="170" spans="5:11">
      <c r="E170" s="5"/>
      <c r="F170" s="5"/>
      <c r="G170" s="5"/>
      <c r="H170" s="5"/>
      <c r="I170" s="5"/>
      <c r="J170" s="5"/>
      <c r="K170" s="5"/>
    </row>
    <row r="171" spans="5:11">
      <c r="E171" s="5"/>
      <c r="F171" s="5"/>
      <c r="G171" s="5"/>
      <c r="H171" s="5"/>
      <c r="I171" s="5"/>
      <c r="J171" s="5"/>
      <c r="K171" s="5"/>
    </row>
    <row r="172" spans="5:11">
      <c r="E172" s="5"/>
      <c r="F172" s="5"/>
      <c r="G172" s="5"/>
      <c r="H172" s="5"/>
      <c r="I172" s="5"/>
      <c r="J172" s="5"/>
      <c r="K172" s="5"/>
    </row>
    <row r="173" spans="5:11">
      <c r="E173" s="5"/>
      <c r="F173" s="5"/>
      <c r="G173" s="5"/>
      <c r="H173" s="5"/>
      <c r="I173" s="5"/>
      <c r="J173" s="5"/>
      <c r="K173" s="5"/>
    </row>
    <row r="174" spans="5:11">
      <c r="E174" s="5"/>
      <c r="F174" s="5"/>
      <c r="G174" s="5"/>
      <c r="H174" s="5"/>
      <c r="I174" s="5"/>
      <c r="J174" s="5"/>
      <c r="K174" s="5"/>
    </row>
    <row r="175" spans="5:11">
      <c r="E175" s="5"/>
      <c r="F175" s="5"/>
      <c r="G175" s="5"/>
      <c r="H175" s="5"/>
      <c r="I175" s="5"/>
      <c r="J175" s="5"/>
      <c r="K175" s="5"/>
    </row>
    <row r="176" spans="5:11">
      <c r="E176" s="5"/>
      <c r="F176" s="5"/>
      <c r="G176" s="5"/>
      <c r="H176" s="5"/>
      <c r="I176" s="5"/>
      <c r="J176" s="5"/>
      <c r="K176" s="5"/>
    </row>
    <row r="177" spans="5:11">
      <c r="E177" s="5"/>
      <c r="F177" s="5"/>
      <c r="G177" s="5"/>
      <c r="H177" s="5"/>
      <c r="I177" s="5"/>
      <c r="J177" s="5"/>
      <c r="K177" s="5"/>
    </row>
    <row r="178" spans="5:11">
      <c r="E178" s="5"/>
      <c r="F178" s="5"/>
      <c r="G178" s="5"/>
      <c r="H178" s="5"/>
      <c r="I178" s="5"/>
      <c r="J178" s="5"/>
      <c r="K178" s="5"/>
    </row>
    <row r="179" spans="5:11">
      <c r="E179" s="5"/>
      <c r="F179" s="5"/>
      <c r="G179" s="5"/>
      <c r="H179" s="5"/>
      <c r="I179" s="5"/>
      <c r="J179" s="5"/>
      <c r="K179" s="5"/>
    </row>
    <row r="180" spans="5:11">
      <c r="E180" s="5"/>
      <c r="F180" s="5"/>
      <c r="G180" s="5"/>
      <c r="H180" s="5"/>
      <c r="I180" s="5"/>
      <c r="J180" s="5"/>
      <c r="K180" s="5"/>
    </row>
    <row r="181" spans="5:11">
      <c r="E181" s="5"/>
      <c r="F181" s="5"/>
      <c r="G181" s="5"/>
      <c r="H181" s="5"/>
      <c r="I181" s="5"/>
      <c r="J181" s="5"/>
      <c r="K181" s="5"/>
    </row>
    <row r="182" spans="5:11">
      <c r="E182" s="5"/>
      <c r="F182" s="5"/>
      <c r="G182" s="5"/>
      <c r="H182" s="5"/>
      <c r="I182" s="5"/>
      <c r="J182" s="5"/>
      <c r="K182" s="5"/>
    </row>
    <row r="183" spans="5:11">
      <c r="E183" s="5"/>
      <c r="F183" s="5"/>
      <c r="G183" s="5"/>
      <c r="H183" s="5"/>
      <c r="I183" s="5"/>
      <c r="J183" s="5"/>
      <c r="K183" s="5"/>
    </row>
    <row r="184" spans="5:11">
      <c r="E184" s="5"/>
      <c r="F184" s="5"/>
      <c r="G184" s="5"/>
      <c r="H184" s="5"/>
      <c r="I184" s="5"/>
      <c r="J184" s="5"/>
      <c r="K184" s="5"/>
    </row>
    <row r="185" spans="5:11">
      <c r="E185" s="5"/>
      <c r="F185" s="5"/>
      <c r="G185" s="5"/>
      <c r="H185" s="5"/>
      <c r="I185" s="5"/>
      <c r="J185" s="5"/>
      <c r="K185" s="5"/>
    </row>
    <row r="186" spans="5:11">
      <c r="E186" s="5"/>
      <c r="F186" s="5"/>
      <c r="G186" s="5"/>
      <c r="H186" s="5"/>
      <c r="I186" s="5"/>
      <c r="J186" s="5"/>
      <c r="K186" s="5"/>
    </row>
    <row r="187" spans="5:11">
      <c r="E187" s="5"/>
      <c r="F187" s="5"/>
      <c r="G187" s="5"/>
      <c r="H187" s="5"/>
      <c r="I187" s="5"/>
      <c r="J187" s="5"/>
      <c r="K187" s="5"/>
    </row>
    <row r="188" spans="5:11">
      <c r="E188" s="5"/>
      <c r="F188" s="5"/>
      <c r="G188" s="5"/>
      <c r="H188" s="5"/>
      <c r="I188" s="5"/>
      <c r="J188" s="5"/>
      <c r="K188" s="5"/>
    </row>
    <row r="189" spans="5:11">
      <c r="E189" s="5"/>
      <c r="F189" s="5"/>
      <c r="G189" s="5"/>
      <c r="H189" s="5"/>
      <c r="I189" s="5"/>
      <c r="J189" s="5"/>
      <c r="K189" s="5"/>
    </row>
    <row r="190" spans="5:11">
      <c r="E190" s="5"/>
      <c r="F190" s="5"/>
      <c r="G190" s="5"/>
      <c r="H190" s="5"/>
      <c r="I190" s="5"/>
      <c r="J190" s="5"/>
      <c r="K190" s="5"/>
    </row>
    <row r="191" spans="5:11">
      <c r="E191" s="5"/>
      <c r="F191" s="5"/>
      <c r="G191" s="5"/>
      <c r="H191" s="5"/>
      <c r="I191" s="5"/>
      <c r="J191" s="5"/>
      <c r="K191" s="5"/>
    </row>
    <row r="192" spans="5:11">
      <c r="E192" s="5"/>
      <c r="F192" s="5"/>
      <c r="G192" s="5"/>
      <c r="H192" s="5"/>
      <c r="I192" s="5"/>
      <c r="J192" s="5"/>
      <c r="K192" s="5"/>
    </row>
    <row r="193" spans="5:11">
      <c r="E193" s="5"/>
      <c r="F193" s="5"/>
      <c r="G193" s="5"/>
      <c r="H193" s="5"/>
      <c r="I193" s="5"/>
      <c r="J193" s="5"/>
      <c r="K193" s="5"/>
    </row>
    <row r="194" spans="5:11">
      <c r="E194" s="5"/>
      <c r="F194" s="5"/>
      <c r="G194" s="5"/>
      <c r="H194" s="5"/>
      <c r="I194" s="5"/>
      <c r="J194" s="5"/>
      <c r="K194" s="5"/>
    </row>
    <row r="195" spans="5:11">
      <c r="E195" s="5"/>
      <c r="F195" s="5"/>
      <c r="G195" s="5"/>
      <c r="H195" s="5"/>
      <c r="I195" s="5"/>
      <c r="J195" s="5"/>
      <c r="K195" s="5"/>
    </row>
    <row r="196" spans="5:11">
      <c r="E196" s="5"/>
      <c r="F196" s="5"/>
      <c r="G196" s="5"/>
      <c r="H196" s="5"/>
      <c r="I196" s="5"/>
      <c r="J196" s="5"/>
      <c r="K196" s="5"/>
    </row>
    <row r="197" spans="5:11">
      <c r="E197" s="5"/>
      <c r="F197" s="5"/>
      <c r="G197" s="5"/>
      <c r="H197" s="5"/>
      <c r="I197" s="5"/>
      <c r="J197" s="5"/>
      <c r="K197" s="5"/>
    </row>
    <row r="198" spans="5:11">
      <c r="E198" s="5"/>
      <c r="F198" s="5"/>
      <c r="G198" s="5"/>
      <c r="H198" s="5"/>
      <c r="I198" s="5"/>
      <c r="J198" s="5"/>
      <c r="K198" s="5"/>
    </row>
    <row r="199" spans="5:11">
      <c r="E199" s="5"/>
      <c r="F199" s="5"/>
      <c r="G199" s="5"/>
      <c r="H199" s="5"/>
      <c r="I199" s="5"/>
      <c r="J199" s="5"/>
      <c r="K199" s="5"/>
    </row>
    <row r="200" spans="5:11">
      <c r="E200" s="5"/>
      <c r="F200" s="5"/>
      <c r="G200" s="5"/>
      <c r="H200" s="5"/>
      <c r="I200" s="5"/>
      <c r="J200" s="5"/>
      <c r="K200" s="5"/>
    </row>
    <row r="201" spans="5:11">
      <c r="E201" s="5"/>
      <c r="F201" s="5"/>
      <c r="G201" s="5"/>
      <c r="H201" s="5"/>
      <c r="I201" s="5"/>
      <c r="J201" s="5"/>
      <c r="K201" s="5"/>
    </row>
    <row r="202" spans="5:11">
      <c r="E202" s="5"/>
      <c r="F202" s="5"/>
      <c r="G202" s="5"/>
      <c r="H202" s="5"/>
      <c r="I202" s="5"/>
      <c r="J202" s="5"/>
      <c r="K202" s="5"/>
    </row>
    <row r="203" spans="5:11">
      <c r="E203" s="5"/>
      <c r="F203" s="5"/>
      <c r="G203" s="5"/>
      <c r="H203" s="5"/>
      <c r="I203" s="5"/>
      <c r="J203" s="5"/>
      <c r="K203" s="5"/>
    </row>
    <row r="204" spans="5:11">
      <c r="E204" s="5"/>
      <c r="F204" s="5"/>
      <c r="G204" s="5"/>
      <c r="H204" s="5"/>
      <c r="I204" s="5"/>
      <c r="J204" s="5"/>
      <c r="K204" s="5"/>
    </row>
    <row r="205" spans="5:11">
      <c r="E205" s="5"/>
      <c r="F205" s="5"/>
      <c r="G205" s="5"/>
      <c r="H205" s="5"/>
      <c r="I205" s="5"/>
      <c r="J205" s="5"/>
      <c r="K205" s="5"/>
    </row>
    <row r="206" spans="5:11">
      <c r="E206" s="5"/>
      <c r="F206" s="5"/>
      <c r="G206" s="5"/>
      <c r="H206" s="5"/>
      <c r="I206" s="5"/>
      <c r="J206" s="5"/>
      <c r="K206" s="5"/>
    </row>
    <row r="207" spans="5:11">
      <c r="E207" s="5"/>
      <c r="F207" s="5"/>
      <c r="G207" s="5"/>
      <c r="H207" s="5"/>
      <c r="I207" s="5"/>
      <c r="J207" s="5"/>
      <c r="K207" s="5"/>
    </row>
    <row r="208" spans="5:11">
      <c r="E208" s="5"/>
      <c r="F208" s="5"/>
      <c r="G208" s="5"/>
      <c r="H208" s="5"/>
      <c r="I208" s="5"/>
      <c r="J208" s="5"/>
      <c r="K208" s="5"/>
    </row>
    <row r="209" spans="5:11">
      <c r="E209" s="5"/>
      <c r="F209" s="5"/>
      <c r="G209" s="5"/>
      <c r="H209" s="5"/>
      <c r="I209" s="5"/>
      <c r="J209" s="5"/>
      <c r="K209" s="5"/>
    </row>
    <row r="210" spans="5:11">
      <c r="E210" s="5"/>
      <c r="F210" s="5"/>
      <c r="G210" s="5"/>
      <c r="H210" s="5"/>
      <c r="I210" s="5"/>
      <c r="J210" s="5"/>
      <c r="K210" s="5"/>
    </row>
    <row r="211" spans="5:11">
      <c r="E211" s="5"/>
      <c r="F211" s="5"/>
      <c r="G211" s="5"/>
      <c r="H211" s="5"/>
      <c r="I211" s="5"/>
      <c r="J211" s="5"/>
      <c r="K211" s="5"/>
    </row>
    <row r="212" spans="5:11">
      <c r="E212" s="5"/>
      <c r="F212" s="5"/>
      <c r="G212" s="5"/>
      <c r="H212" s="5"/>
      <c r="I212" s="5"/>
      <c r="J212" s="5"/>
      <c r="K212" s="5"/>
    </row>
    <row r="213" spans="5:11">
      <c r="E213" s="5"/>
      <c r="F213" s="5"/>
      <c r="G213" s="5"/>
      <c r="H213" s="5"/>
      <c r="I213" s="5"/>
      <c r="J213" s="5"/>
      <c r="K213" s="5"/>
    </row>
    <row r="214" spans="5:11">
      <c r="E214" s="5"/>
      <c r="F214" s="5"/>
      <c r="G214" s="5"/>
      <c r="H214" s="5"/>
      <c r="I214" s="5"/>
      <c r="J214" s="5"/>
      <c r="K214" s="5"/>
    </row>
    <row r="215" spans="5:11">
      <c r="E215" s="5"/>
      <c r="F215" s="5"/>
      <c r="G215" s="5"/>
      <c r="H215" s="5"/>
      <c r="I215" s="5"/>
      <c r="J215" s="5"/>
      <c r="K215" s="5"/>
    </row>
    <row r="216" spans="5:11">
      <c r="E216" s="5"/>
      <c r="F216" s="5"/>
      <c r="G216" s="5"/>
      <c r="H216" s="5"/>
      <c r="I216" s="5"/>
      <c r="J216" s="5"/>
      <c r="K216" s="5"/>
    </row>
    <row r="217" spans="5:11">
      <c r="E217" s="5"/>
      <c r="F217" s="5"/>
      <c r="G217" s="5"/>
      <c r="H217" s="5"/>
      <c r="I217" s="5"/>
      <c r="J217" s="5"/>
      <c r="K217" s="5"/>
    </row>
    <row r="218" spans="5:11">
      <c r="E218" s="5"/>
      <c r="F218" s="5"/>
      <c r="G218" s="5"/>
      <c r="H218" s="5"/>
      <c r="I218" s="5"/>
      <c r="J218" s="5"/>
      <c r="K218" s="5"/>
    </row>
    <row r="219" spans="5:11">
      <c r="E219" s="5"/>
      <c r="F219" s="5"/>
      <c r="G219" s="5"/>
      <c r="H219" s="5"/>
      <c r="I219" s="5"/>
      <c r="J219" s="5"/>
      <c r="K219" s="5"/>
    </row>
    <row r="220" spans="5:11">
      <c r="E220" s="5"/>
      <c r="F220" s="5"/>
      <c r="G220" s="5"/>
      <c r="H220" s="5"/>
      <c r="I220" s="5"/>
      <c r="J220" s="5"/>
      <c r="K220" s="5"/>
    </row>
    <row r="221" spans="5:11">
      <c r="E221" s="5"/>
      <c r="F221" s="5"/>
      <c r="G221" s="5"/>
      <c r="H221" s="5"/>
      <c r="I221" s="5"/>
      <c r="J221" s="5"/>
      <c r="K221" s="5"/>
    </row>
    <row r="222" spans="5:11">
      <c r="E222" s="5"/>
      <c r="F222" s="5"/>
      <c r="G222" s="5"/>
      <c r="H222" s="5"/>
      <c r="I222" s="5"/>
      <c r="J222" s="5"/>
      <c r="K222" s="5"/>
    </row>
    <row r="223" spans="5:11">
      <c r="E223" s="5"/>
      <c r="F223" s="5"/>
      <c r="G223" s="5"/>
      <c r="H223" s="5"/>
      <c r="I223" s="5"/>
      <c r="J223" s="5"/>
      <c r="K223" s="5"/>
    </row>
    <row r="224" spans="5:11">
      <c r="E224" s="5"/>
      <c r="F224" s="5"/>
      <c r="G224" s="5"/>
      <c r="H224" s="5"/>
      <c r="I224" s="5"/>
      <c r="J224" s="5"/>
      <c r="K224" s="5"/>
    </row>
    <row r="225" spans="5:11">
      <c r="E225" s="5"/>
      <c r="F225" s="5"/>
      <c r="G225" s="5"/>
      <c r="H225" s="5"/>
      <c r="I225" s="5"/>
      <c r="J225" s="5"/>
      <c r="K225" s="5"/>
    </row>
    <row r="226" spans="5:11">
      <c r="E226" s="5"/>
      <c r="F226" s="5"/>
      <c r="G226" s="5"/>
      <c r="H226" s="5"/>
      <c r="I226" s="5"/>
      <c r="J226" s="5"/>
      <c r="K226" s="5"/>
    </row>
    <row r="227" spans="5:11">
      <c r="E227" s="5"/>
      <c r="F227" s="5"/>
      <c r="G227" s="5"/>
      <c r="H227" s="5"/>
      <c r="I227" s="5"/>
      <c r="J227" s="5"/>
      <c r="K227" s="5"/>
    </row>
    <row r="228" spans="5:11">
      <c r="E228" s="5"/>
      <c r="F228" s="5"/>
      <c r="G228" s="5"/>
      <c r="H228" s="5"/>
      <c r="I228" s="5"/>
      <c r="J228" s="5"/>
      <c r="K228" s="5"/>
    </row>
    <row r="229" spans="5:11">
      <c r="E229" s="5"/>
      <c r="F229" s="5"/>
      <c r="G229" s="5"/>
      <c r="H229" s="5"/>
      <c r="I229" s="5"/>
      <c r="J229" s="5"/>
      <c r="K229" s="5"/>
    </row>
    <row r="230" spans="5:11">
      <c r="E230" s="5"/>
      <c r="F230" s="5"/>
      <c r="G230" s="5"/>
      <c r="H230" s="5"/>
      <c r="I230" s="5"/>
      <c r="J230" s="5"/>
      <c r="K230" s="5"/>
    </row>
    <row r="231" spans="5:11">
      <c r="E231" s="5"/>
      <c r="F231" s="5"/>
      <c r="G231" s="5"/>
      <c r="H231" s="5"/>
      <c r="I231" s="5"/>
      <c r="J231" s="5"/>
      <c r="K231" s="5"/>
    </row>
    <row r="232" spans="5:11">
      <c r="E232" s="5"/>
      <c r="F232" s="5"/>
      <c r="G232" s="5"/>
      <c r="H232" s="5"/>
      <c r="I232" s="5"/>
      <c r="J232" s="5"/>
      <c r="K232" s="5"/>
    </row>
    <row r="233" spans="5:11">
      <c r="E233" s="5"/>
      <c r="F233" s="5"/>
      <c r="G233" s="5"/>
      <c r="H233" s="5"/>
      <c r="I233" s="5"/>
      <c r="J233" s="5"/>
      <c r="K233" s="5"/>
    </row>
    <row r="234" spans="5:11">
      <c r="E234" s="5"/>
      <c r="F234" s="5"/>
      <c r="G234" s="5"/>
      <c r="H234" s="5"/>
      <c r="I234" s="5"/>
      <c r="J234" s="5"/>
      <c r="K234" s="5"/>
    </row>
    <row r="235" spans="5:11">
      <c r="E235" s="5"/>
      <c r="F235" s="5"/>
      <c r="G235" s="5"/>
      <c r="H235" s="5"/>
      <c r="I235" s="5"/>
      <c r="J235" s="5"/>
      <c r="K235" s="5"/>
    </row>
    <row r="236" spans="5:11">
      <c r="E236" s="5"/>
      <c r="F236" s="5"/>
      <c r="G236" s="5"/>
      <c r="H236" s="5"/>
      <c r="I236" s="5"/>
      <c r="J236" s="5"/>
      <c r="K236" s="5"/>
    </row>
    <row r="237" spans="5:11">
      <c r="E237" s="5"/>
      <c r="F237" s="5"/>
      <c r="G237" s="5"/>
      <c r="H237" s="5"/>
      <c r="I237" s="5"/>
      <c r="J237" s="5"/>
      <c r="K237" s="5"/>
    </row>
    <row r="238" spans="5:11">
      <c r="E238" s="5"/>
      <c r="F238" s="5"/>
      <c r="G238" s="5"/>
      <c r="H238" s="5"/>
      <c r="I238" s="5"/>
      <c r="J238" s="5"/>
      <c r="K238" s="5"/>
    </row>
    <row r="239" spans="5:11">
      <c r="E239" s="5"/>
      <c r="F239" s="5"/>
      <c r="G239" s="5"/>
      <c r="H239" s="5"/>
      <c r="I239" s="5"/>
      <c r="J239" s="5"/>
      <c r="K239" s="5"/>
    </row>
    <row r="240" spans="5:11">
      <c r="E240" s="5"/>
      <c r="F240" s="5"/>
      <c r="G240" s="5"/>
      <c r="H240" s="5"/>
      <c r="I240" s="5"/>
      <c r="J240" s="5"/>
      <c r="K240" s="5"/>
    </row>
    <row r="241" spans="5:11">
      <c r="E241" s="5"/>
      <c r="F241" s="5"/>
      <c r="G241" s="5"/>
      <c r="H241" s="5"/>
      <c r="I241" s="5"/>
      <c r="J241" s="5"/>
      <c r="K241" s="5"/>
    </row>
    <row r="242" spans="5:11">
      <c r="E242" s="5"/>
      <c r="F242" s="5"/>
      <c r="G242" s="5"/>
      <c r="H242" s="5"/>
      <c r="I242" s="5"/>
      <c r="J242" s="5"/>
      <c r="K242" s="5"/>
    </row>
    <row r="243" spans="5:11">
      <c r="E243" s="5"/>
      <c r="F243" s="5"/>
      <c r="G243" s="5"/>
      <c r="H243" s="5"/>
      <c r="I243" s="5"/>
      <c r="J243" s="5"/>
      <c r="K243" s="5"/>
    </row>
    <row r="244" spans="5:11">
      <c r="E244" s="5"/>
      <c r="F244" s="5"/>
      <c r="G244" s="5"/>
      <c r="H244" s="5"/>
      <c r="I244" s="5"/>
      <c r="J244" s="5"/>
      <c r="K244" s="5"/>
    </row>
    <row r="245" spans="5:11">
      <c r="E245" s="5"/>
      <c r="F245" s="5"/>
      <c r="G245" s="5"/>
      <c r="H245" s="5"/>
      <c r="I245" s="5"/>
      <c r="J245" s="5"/>
      <c r="K245" s="5"/>
    </row>
    <row r="246" spans="5:11">
      <c r="E246" s="5"/>
      <c r="F246" s="5"/>
      <c r="G246" s="5"/>
      <c r="H246" s="5"/>
      <c r="I246" s="5"/>
      <c r="J246" s="5"/>
      <c r="K246" s="5"/>
    </row>
    <row r="247" spans="5:11">
      <c r="E247" s="5"/>
      <c r="F247" s="5"/>
      <c r="G247" s="5"/>
      <c r="H247" s="5"/>
      <c r="I247" s="5"/>
      <c r="J247" s="5"/>
      <c r="K247" s="5"/>
    </row>
    <row r="248" spans="5:11">
      <c r="E248" s="5"/>
      <c r="F248" s="5"/>
      <c r="G248" s="5"/>
      <c r="H248" s="5"/>
      <c r="I248" s="5"/>
      <c r="J248" s="5"/>
      <c r="K248" s="5"/>
    </row>
    <row r="249" spans="5:11">
      <c r="E249" s="5"/>
      <c r="F249" s="5"/>
      <c r="G249" s="5"/>
      <c r="H249" s="5"/>
      <c r="I249" s="5"/>
      <c r="J249" s="5"/>
      <c r="K249" s="5"/>
    </row>
    <row r="250" spans="5:11">
      <c r="E250" s="5"/>
      <c r="F250" s="5"/>
      <c r="G250" s="5"/>
      <c r="H250" s="5"/>
      <c r="I250" s="5"/>
      <c r="J250" s="5"/>
      <c r="K250" s="5"/>
    </row>
    <row r="251" spans="5:11">
      <c r="E251" s="5"/>
      <c r="F251" s="5"/>
      <c r="G251" s="5"/>
      <c r="H251" s="5"/>
      <c r="I251" s="5"/>
      <c r="J251" s="5"/>
      <c r="K251" s="5"/>
    </row>
    <row r="252" spans="5:11">
      <c r="E252" s="5"/>
      <c r="F252" s="5"/>
      <c r="G252" s="5"/>
      <c r="H252" s="5"/>
      <c r="I252" s="5"/>
      <c r="J252" s="5"/>
      <c r="K252" s="5"/>
    </row>
    <row r="253" spans="5:11">
      <c r="E253" s="5"/>
      <c r="F253" s="5"/>
      <c r="G253" s="5"/>
      <c r="H253" s="5"/>
      <c r="I253" s="5"/>
      <c r="J253" s="5"/>
      <c r="K253" s="5"/>
    </row>
    <row r="254" spans="5:11">
      <c r="E254" s="5"/>
      <c r="F254" s="5"/>
      <c r="G254" s="5"/>
      <c r="H254" s="5"/>
      <c r="I254" s="5"/>
      <c r="J254" s="5"/>
      <c r="K254" s="5"/>
    </row>
    <row r="255" spans="5:11">
      <c r="E255" s="5"/>
      <c r="F255" s="5"/>
      <c r="G255" s="5"/>
      <c r="H255" s="5"/>
      <c r="I255" s="5"/>
      <c r="J255" s="5"/>
      <c r="K255" s="5"/>
    </row>
    <row r="256" spans="5:11">
      <c r="E256" s="5"/>
      <c r="F256" s="5"/>
      <c r="G256" s="5"/>
      <c r="H256" s="5"/>
      <c r="I256" s="5"/>
      <c r="J256" s="5"/>
      <c r="K256" s="5"/>
    </row>
    <row r="257" spans="5:11">
      <c r="E257" s="5"/>
      <c r="F257" s="5"/>
      <c r="G257" s="5"/>
      <c r="H257" s="5"/>
      <c r="I257" s="5"/>
      <c r="J257" s="5"/>
      <c r="K257" s="5"/>
    </row>
    <row r="258" spans="5:11">
      <c r="E258" s="5"/>
      <c r="F258" s="5"/>
      <c r="G258" s="5"/>
      <c r="H258" s="5"/>
      <c r="I258" s="5"/>
      <c r="J258" s="5"/>
      <c r="K258" s="5"/>
    </row>
    <row r="259" spans="5:11">
      <c r="E259" s="5"/>
      <c r="F259" s="5"/>
      <c r="G259" s="5"/>
      <c r="H259" s="5"/>
      <c r="I259" s="5"/>
      <c r="J259" s="5"/>
      <c r="K259" s="5"/>
    </row>
    <row r="260" spans="5:11">
      <c r="E260" s="5"/>
      <c r="F260" s="5"/>
      <c r="G260" s="5"/>
      <c r="H260" s="5"/>
      <c r="I260" s="5"/>
      <c r="J260" s="5"/>
      <c r="K260" s="5"/>
    </row>
    <row r="261" spans="5:11">
      <c r="E261" s="5"/>
      <c r="F261" s="5"/>
      <c r="G261" s="5"/>
      <c r="H261" s="5"/>
      <c r="I261" s="5"/>
      <c r="J261" s="5"/>
      <c r="K261" s="5"/>
    </row>
    <row r="262" spans="5:11">
      <c r="E262" s="5"/>
      <c r="F262" s="5"/>
      <c r="G262" s="5"/>
      <c r="H262" s="5"/>
      <c r="I262" s="5"/>
      <c r="J262" s="5"/>
      <c r="K262" s="5"/>
    </row>
    <row r="263" spans="5:11">
      <c r="E263" s="5"/>
      <c r="F263" s="5"/>
      <c r="G263" s="5"/>
      <c r="H263" s="5"/>
      <c r="I263" s="5"/>
      <c r="J263" s="5"/>
      <c r="K263" s="5"/>
    </row>
    <row r="264" spans="5:11">
      <c r="E264" s="5"/>
      <c r="F264" s="5"/>
      <c r="G264" s="5"/>
      <c r="H264" s="5"/>
      <c r="I264" s="5"/>
      <c r="J264" s="5"/>
      <c r="K264" s="5"/>
    </row>
    <row r="265" spans="5:11">
      <c r="E265" s="5"/>
      <c r="F265" s="5"/>
      <c r="G265" s="5"/>
      <c r="H265" s="5"/>
      <c r="I265" s="5"/>
      <c r="J265" s="5"/>
      <c r="K265" s="5"/>
    </row>
    <row r="266" spans="5:11">
      <c r="E266" s="5"/>
      <c r="F266" s="5"/>
      <c r="G266" s="5"/>
      <c r="H266" s="5"/>
      <c r="I266" s="5"/>
      <c r="J266" s="5"/>
      <c r="K266" s="5"/>
    </row>
    <row r="267" spans="5:11">
      <c r="E267" s="5"/>
      <c r="F267" s="5"/>
      <c r="G267" s="5"/>
      <c r="H267" s="5"/>
      <c r="I267" s="5"/>
      <c r="J267" s="5"/>
      <c r="K267" s="5"/>
    </row>
    <row r="268" spans="5:11">
      <c r="E268" s="5"/>
      <c r="F268" s="5"/>
      <c r="G268" s="5"/>
      <c r="H268" s="5"/>
      <c r="I268" s="5"/>
      <c r="J268" s="5"/>
      <c r="K268" s="5"/>
    </row>
    <row r="269" spans="5:11">
      <c r="E269" s="5"/>
      <c r="F269" s="5"/>
      <c r="G269" s="5"/>
      <c r="H269" s="5"/>
      <c r="I269" s="5"/>
      <c r="J269" s="5"/>
      <c r="K269" s="5"/>
    </row>
    <row r="270" spans="5:11">
      <c r="E270" s="5"/>
      <c r="F270" s="5"/>
      <c r="G270" s="5"/>
      <c r="H270" s="5"/>
      <c r="I270" s="5"/>
      <c r="J270" s="5"/>
      <c r="K270" s="5"/>
    </row>
    <row r="271" spans="5:11">
      <c r="E271" s="5"/>
      <c r="F271" s="5"/>
      <c r="G271" s="5"/>
      <c r="H271" s="5"/>
      <c r="I271" s="5"/>
      <c r="J271" s="5"/>
      <c r="K271" s="5"/>
    </row>
    <row r="272" spans="5:11">
      <c r="E272" s="5"/>
      <c r="F272" s="5"/>
      <c r="G272" s="5"/>
      <c r="H272" s="5"/>
      <c r="I272" s="5"/>
      <c r="J272" s="5"/>
      <c r="K272" s="5"/>
    </row>
    <row r="273" spans="5:11">
      <c r="E273" s="5"/>
      <c r="F273" s="5"/>
      <c r="G273" s="5"/>
      <c r="H273" s="5"/>
      <c r="I273" s="5"/>
      <c r="J273" s="5"/>
      <c r="K273" s="5"/>
    </row>
    <row r="274" spans="5:11">
      <c r="E274" s="5"/>
      <c r="F274" s="5"/>
      <c r="G274" s="5"/>
      <c r="H274" s="5"/>
      <c r="I274" s="5"/>
      <c r="J274" s="5"/>
      <c r="K274" s="5"/>
    </row>
    <row r="275" spans="5:11">
      <c r="E275" s="5"/>
      <c r="F275" s="5"/>
      <c r="G275" s="5"/>
      <c r="H275" s="5"/>
      <c r="I275" s="5"/>
      <c r="J275" s="5"/>
      <c r="K275" s="5"/>
    </row>
    <row r="276" spans="5:11">
      <c r="E276" s="5"/>
      <c r="F276" s="5"/>
      <c r="G276" s="5"/>
      <c r="H276" s="5"/>
      <c r="I276" s="5"/>
      <c r="J276" s="5"/>
      <c r="K276" s="5"/>
    </row>
    <row r="277" spans="5:11">
      <c r="E277" s="5"/>
      <c r="F277" s="5"/>
      <c r="G277" s="5"/>
      <c r="H277" s="5"/>
      <c r="I277" s="5"/>
      <c r="J277" s="5"/>
      <c r="K277" s="5"/>
    </row>
    <row r="278" spans="5:11">
      <c r="E278" s="5"/>
      <c r="F278" s="5"/>
      <c r="G278" s="5"/>
      <c r="H278" s="5"/>
      <c r="I278" s="5"/>
      <c r="J278" s="5"/>
      <c r="K278" s="5"/>
    </row>
    <row r="279" spans="5:11">
      <c r="E279" s="5"/>
      <c r="F279" s="5"/>
      <c r="G279" s="5"/>
      <c r="H279" s="5"/>
      <c r="I279" s="5"/>
      <c r="J279" s="5"/>
      <c r="K279" s="5"/>
    </row>
    <row r="280" spans="5:11">
      <c r="E280" s="5"/>
      <c r="F280" s="5"/>
      <c r="G280" s="5"/>
      <c r="H280" s="5"/>
      <c r="I280" s="5"/>
      <c r="J280" s="5"/>
      <c r="K280" s="5"/>
    </row>
    <row r="281" spans="5:11">
      <c r="E281" s="5"/>
      <c r="F281" s="5"/>
      <c r="G281" s="5"/>
      <c r="H281" s="5"/>
      <c r="I281" s="5"/>
      <c r="J281" s="5"/>
      <c r="K281" s="5"/>
    </row>
    <row r="282" spans="5:11">
      <c r="E282" s="5"/>
      <c r="F282" s="5"/>
      <c r="G282" s="5"/>
      <c r="H282" s="5"/>
      <c r="I282" s="5"/>
      <c r="J282" s="5"/>
      <c r="K282" s="5"/>
    </row>
    <row r="283" spans="5:11">
      <c r="E283" s="5"/>
      <c r="F283" s="5"/>
      <c r="G283" s="5"/>
      <c r="H283" s="5"/>
      <c r="I283" s="5"/>
      <c r="J283" s="5"/>
      <c r="K283" s="5"/>
    </row>
    <row r="284" spans="5:11">
      <c r="E284" s="5"/>
      <c r="F284" s="5"/>
      <c r="G284" s="5"/>
      <c r="H284" s="5"/>
      <c r="I284" s="5"/>
      <c r="J284" s="5"/>
      <c r="K284" s="5"/>
    </row>
    <row r="285" spans="5:11">
      <c r="E285" s="5"/>
      <c r="F285" s="5"/>
      <c r="G285" s="5"/>
      <c r="H285" s="5"/>
      <c r="I285" s="5"/>
      <c r="J285" s="5"/>
      <c r="K285" s="5"/>
    </row>
    <row r="286" spans="5:11">
      <c r="E286" s="5"/>
      <c r="F286" s="5"/>
      <c r="G286" s="5"/>
      <c r="H286" s="5"/>
      <c r="I286" s="5"/>
      <c r="J286" s="5"/>
      <c r="K286" s="5"/>
    </row>
    <row r="287" spans="5:11">
      <c r="E287" s="5"/>
      <c r="F287" s="5"/>
      <c r="G287" s="5"/>
      <c r="H287" s="5"/>
      <c r="I287" s="5"/>
      <c r="J287" s="5"/>
      <c r="K287" s="5"/>
    </row>
    <row r="288" spans="5:11">
      <c r="E288" s="5"/>
      <c r="F288" s="5"/>
      <c r="G288" s="5"/>
      <c r="H288" s="5"/>
      <c r="I288" s="5"/>
      <c r="J288" s="5"/>
      <c r="K288" s="5"/>
    </row>
    <row r="289" spans="5:11">
      <c r="E289" s="5"/>
      <c r="F289" s="5"/>
      <c r="G289" s="5"/>
      <c r="H289" s="5"/>
      <c r="I289" s="5"/>
      <c r="J289" s="5"/>
      <c r="K289" s="5"/>
    </row>
    <row r="290" spans="5:11">
      <c r="E290" s="5"/>
      <c r="F290" s="5"/>
      <c r="G290" s="5"/>
      <c r="H290" s="5"/>
      <c r="I290" s="5"/>
      <c r="J290" s="5"/>
      <c r="K290" s="5"/>
    </row>
    <row r="291" spans="5:11">
      <c r="E291" s="5"/>
      <c r="F291" s="5"/>
      <c r="G291" s="5"/>
      <c r="H291" s="5"/>
      <c r="I291" s="5"/>
      <c r="J291" s="5"/>
      <c r="K291" s="5"/>
    </row>
    <row r="292" spans="5:11">
      <c r="E292" s="5"/>
      <c r="F292" s="5"/>
      <c r="G292" s="5"/>
      <c r="H292" s="5"/>
      <c r="I292" s="5"/>
      <c r="J292" s="5"/>
      <c r="K292" s="5"/>
    </row>
    <row r="293" spans="5:11">
      <c r="E293" s="5"/>
      <c r="F293" s="5"/>
      <c r="G293" s="5"/>
      <c r="H293" s="5"/>
      <c r="I293" s="5"/>
      <c r="J293" s="5"/>
      <c r="K293" s="5"/>
    </row>
    <row r="294" spans="5:11">
      <c r="E294" s="5"/>
      <c r="F294" s="5"/>
      <c r="G294" s="5"/>
      <c r="H294" s="5"/>
      <c r="I294" s="5"/>
      <c r="J294" s="5"/>
      <c r="K294" s="5"/>
    </row>
    <row r="295" spans="5:11">
      <c r="E295" s="5"/>
      <c r="F295" s="5"/>
      <c r="G295" s="5"/>
      <c r="H295" s="5"/>
      <c r="I295" s="5"/>
      <c r="J295" s="5"/>
      <c r="K295" s="5"/>
    </row>
    <row r="296" spans="5:11">
      <c r="E296" s="5"/>
      <c r="F296" s="5"/>
      <c r="G296" s="5"/>
      <c r="H296" s="5"/>
      <c r="I296" s="5"/>
      <c r="J296" s="5"/>
      <c r="K296" s="5"/>
    </row>
    <row r="297" spans="5:11">
      <c r="E297" s="5"/>
      <c r="F297" s="5"/>
      <c r="G297" s="5"/>
      <c r="H297" s="5"/>
      <c r="I297" s="5"/>
      <c r="J297" s="5"/>
      <c r="K297" s="5"/>
    </row>
    <row r="298" spans="5:11">
      <c r="E298" s="5"/>
      <c r="F298" s="5"/>
      <c r="G298" s="5"/>
      <c r="H298" s="5"/>
      <c r="I298" s="5"/>
      <c r="J298" s="5"/>
      <c r="K298" s="5"/>
    </row>
    <row r="299" spans="5:11">
      <c r="E299" s="5"/>
      <c r="F299" s="5"/>
      <c r="G299" s="5"/>
      <c r="H299" s="5"/>
      <c r="I299" s="5"/>
      <c r="J299" s="5"/>
      <c r="K299" s="5"/>
    </row>
    <row r="300" spans="5:11">
      <c r="E300" s="5"/>
      <c r="F300" s="5"/>
      <c r="G300" s="5"/>
      <c r="H300" s="5"/>
      <c r="I300" s="5"/>
      <c r="J300" s="5"/>
      <c r="K300" s="5"/>
    </row>
    <row r="301" spans="5:11">
      <c r="E301" s="5"/>
      <c r="F301" s="5"/>
      <c r="G301" s="5"/>
      <c r="H301" s="5"/>
      <c r="I301" s="5"/>
      <c r="J301" s="5"/>
      <c r="K301" s="5"/>
    </row>
    <row r="302" spans="5:11">
      <c r="E302" s="5"/>
      <c r="F302" s="5"/>
      <c r="G302" s="5"/>
      <c r="H302" s="5"/>
      <c r="I302" s="5"/>
      <c r="J302" s="5"/>
      <c r="K302" s="5"/>
    </row>
    <row r="303" spans="5:11">
      <c r="E303" s="5"/>
      <c r="F303" s="5"/>
      <c r="G303" s="5"/>
      <c r="H303" s="5"/>
      <c r="I303" s="5"/>
      <c r="J303" s="5"/>
      <c r="K303" s="5"/>
    </row>
    <row r="304" spans="5:11">
      <c r="E304" s="5"/>
      <c r="F304" s="5"/>
      <c r="G304" s="5"/>
      <c r="H304" s="5"/>
      <c r="I304" s="5"/>
      <c r="J304" s="5"/>
      <c r="K304" s="5"/>
    </row>
    <row r="305" spans="5:11">
      <c r="E305" s="5"/>
      <c r="F305" s="5"/>
      <c r="G305" s="5"/>
      <c r="H305" s="5"/>
      <c r="I305" s="5"/>
      <c r="J305" s="5"/>
      <c r="K305" s="5"/>
    </row>
    <row r="306" spans="5:11">
      <c r="E306" s="5"/>
      <c r="F306" s="5"/>
      <c r="G306" s="5"/>
      <c r="H306" s="5"/>
      <c r="I306" s="5"/>
      <c r="J306" s="5"/>
      <c r="K306" s="5"/>
    </row>
    <row r="307" spans="5:11">
      <c r="E307" s="5"/>
      <c r="F307" s="5"/>
      <c r="G307" s="5"/>
      <c r="H307" s="5"/>
      <c r="I307" s="5"/>
      <c r="J307" s="5"/>
      <c r="K307" s="5"/>
    </row>
    <row r="308" spans="5:11">
      <c r="E308" s="5"/>
      <c r="F308" s="5"/>
      <c r="G308" s="5"/>
      <c r="H308" s="5"/>
      <c r="I308" s="5"/>
      <c r="J308" s="5"/>
      <c r="K308" s="5"/>
    </row>
    <row r="309" spans="5:11">
      <c r="E309" s="5"/>
      <c r="F309" s="5"/>
      <c r="G309" s="5"/>
      <c r="H309" s="5"/>
      <c r="I309" s="5"/>
      <c r="J309" s="5"/>
      <c r="K309" s="5"/>
    </row>
    <row r="310" spans="5:11">
      <c r="E310" s="5"/>
      <c r="F310" s="5"/>
      <c r="G310" s="5"/>
      <c r="H310" s="5"/>
      <c r="I310" s="5"/>
      <c r="J310" s="5"/>
      <c r="K310" s="5"/>
    </row>
    <row r="311" spans="5:11">
      <c r="E311" s="5"/>
      <c r="F311" s="5"/>
      <c r="G311" s="5"/>
      <c r="H311" s="5"/>
      <c r="I311" s="5"/>
      <c r="J311" s="5"/>
      <c r="K311" s="5"/>
    </row>
    <row r="312" spans="5:11">
      <c r="E312" s="5"/>
      <c r="F312" s="5"/>
      <c r="G312" s="5"/>
      <c r="H312" s="5"/>
      <c r="I312" s="5"/>
      <c r="J312" s="5"/>
      <c r="K312" s="5"/>
    </row>
    <row r="313" spans="5:11">
      <c r="E313" s="5"/>
      <c r="F313" s="5"/>
      <c r="G313" s="5"/>
      <c r="H313" s="5"/>
      <c r="I313" s="5"/>
      <c r="J313" s="5"/>
      <c r="K313" s="5"/>
    </row>
    <row r="314" spans="5:11">
      <c r="E314" s="5"/>
      <c r="F314" s="5"/>
      <c r="G314" s="5"/>
      <c r="H314" s="5"/>
      <c r="I314" s="5"/>
      <c r="J314" s="5"/>
      <c r="K314" s="5"/>
    </row>
    <row r="315" spans="5:11">
      <c r="E315" s="5"/>
      <c r="F315" s="5"/>
      <c r="G315" s="5"/>
      <c r="H315" s="5"/>
      <c r="I315" s="5"/>
      <c r="J315" s="5"/>
      <c r="K315" s="5"/>
    </row>
    <row r="316" spans="5:11">
      <c r="E316" s="5"/>
      <c r="F316" s="5"/>
      <c r="G316" s="5"/>
      <c r="H316" s="5"/>
      <c r="I316" s="5"/>
      <c r="J316" s="5"/>
      <c r="K316" s="5"/>
    </row>
    <row r="317" spans="5:11">
      <c r="E317" s="5"/>
      <c r="F317" s="5"/>
      <c r="G317" s="5"/>
      <c r="H317" s="5"/>
      <c r="I317" s="5"/>
      <c r="J317" s="5"/>
      <c r="K317" s="5"/>
    </row>
    <row r="318" spans="5:11">
      <c r="E318" s="5"/>
      <c r="F318" s="5"/>
      <c r="G318" s="5"/>
      <c r="H318" s="5"/>
      <c r="I318" s="5"/>
      <c r="J318" s="5"/>
      <c r="K318" s="5"/>
    </row>
    <row r="319" spans="5:11">
      <c r="E319" s="5"/>
      <c r="F319" s="5"/>
      <c r="G319" s="5"/>
      <c r="H319" s="5"/>
      <c r="I319" s="5"/>
      <c r="J319" s="5"/>
      <c r="K319" s="5"/>
    </row>
    <row r="320" spans="5:11">
      <c r="E320" s="5"/>
      <c r="F320" s="5"/>
      <c r="G320" s="5"/>
      <c r="H320" s="5"/>
      <c r="I320" s="5"/>
      <c r="J320" s="5"/>
      <c r="K320" s="5"/>
    </row>
    <row r="321" spans="5:11">
      <c r="E321" s="5"/>
      <c r="F321" s="5"/>
      <c r="G321" s="5"/>
      <c r="H321" s="5"/>
      <c r="I321" s="5"/>
      <c r="J321" s="5"/>
      <c r="K321" s="5"/>
    </row>
    <row r="322" spans="5:11">
      <c r="E322" s="5"/>
      <c r="F322" s="5"/>
      <c r="G322" s="5"/>
      <c r="H322" s="5"/>
      <c r="I322" s="5"/>
      <c r="J322" s="5"/>
      <c r="K322" s="5"/>
    </row>
    <row r="323" spans="5:11">
      <c r="E323" s="5"/>
      <c r="F323" s="5"/>
      <c r="G323" s="5"/>
      <c r="H323" s="5"/>
      <c r="I323" s="5"/>
      <c r="J323" s="5"/>
      <c r="K323" s="5"/>
    </row>
    <row r="324" spans="5:11">
      <c r="E324" s="5"/>
      <c r="F324" s="5"/>
      <c r="G324" s="5"/>
      <c r="H324" s="5"/>
      <c r="I324" s="5"/>
      <c r="J324" s="5"/>
      <c r="K324" s="5"/>
    </row>
    <row r="325" spans="5:11">
      <c r="E325" s="5"/>
      <c r="F325" s="5"/>
      <c r="G325" s="5"/>
      <c r="H325" s="5"/>
      <c r="I325" s="5"/>
      <c r="J325" s="5"/>
      <c r="K325" s="5"/>
    </row>
    <row r="326" spans="5:11">
      <c r="E326" s="5"/>
      <c r="F326" s="5"/>
      <c r="G326" s="5"/>
      <c r="H326" s="5"/>
      <c r="I326" s="5"/>
      <c r="J326" s="5"/>
      <c r="K326" s="5"/>
    </row>
    <row r="327" spans="5:11">
      <c r="E327" s="5"/>
      <c r="F327" s="5"/>
      <c r="G327" s="5"/>
      <c r="H327" s="5"/>
      <c r="I327" s="5"/>
      <c r="J327" s="5"/>
      <c r="K327" s="5"/>
    </row>
    <row r="328" spans="5:11">
      <c r="E328" s="5"/>
      <c r="F328" s="5"/>
      <c r="G328" s="5"/>
      <c r="H328" s="5"/>
      <c r="I328" s="5"/>
      <c r="J328" s="5"/>
      <c r="K328" s="5"/>
    </row>
    <row r="329" spans="5:11">
      <c r="E329" s="5"/>
      <c r="F329" s="5"/>
      <c r="G329" s="5"/>
      <c r="H329" s="5"/>
      <c r="I329" s="5"/>
      <c r="J329" s="5"/>
      <c r="K329" s="5"/>
    </row>
    <row r="330" spans="5:11">
      <c r="E330" s="5"/>
      <c r="F330" s="5"/>
      <c r="G330" s="5"/>
      <c r="H330" s="5"/>
      <c r="I330" s="5"/>
      <c r="J330" s="5"/>
      <c r="K330" s="5"/>
    </row>
    <row r="331" spans="5:11">
      <c r="E331" s="5"/>
      <c r="F331" s="5"/>
      <c r="G331" s="5"/>
      <c r="H331" s="5"/>
      <c r="I331" s="5"/>
      <c r="J331" s="5"/>
      <c r="K331" s="5"/>
    </row>
    <row r="332" spans="5:11">
      <c r="E332" s="5"/>
      <c r="F332" s="5"/>
      <c r="G332" s="5"/>
      <c r="H332" s="5"/>
      <c r="I332" s="5"/>
      <c r="J332" s="5"/>
      <c r="K332" s="5"/>
    </row>
    <row r="333" spans="5:11">
      <c r="E333" s="5"/>
      <c r="F333" s="5"/>
      <c r="G333" s="5"/>
      <c r="H333" s="5"/>
      <c r="I333" s="5"/>
      <c r="J333" s="5"/>
      <c r="K333" s="5"/>
    </row>
    <row r="334" spans="5:11">
      <c r="E334" s="5"/>
      <c r="F334" s="5"/>
      <c r="G334" s="5"/>
      <c r="H334" s="5"/>
      <c r="I334" s="5"/>
      <c r="J334" s="5"/>
      <c r="K334" s="5"/>
    </row>
    <row r="335" spans="5:11">
      <c r="E335" s="5"/>
      <c r="F335" s="5"/>
      <c r="G335" s="5"/>
      <c r="H335" s="5"/>
      <c r="I335" s="5"/>
      <c r="J335" s="5"/>
      <c r="K335" s="5"/>
    </row>
    <row r="336" spans="5:11">
      <c r="E336" s="5"/>
      <c r="F336" s="5"/>
      <c r="G336" s="5"/>
      <c r="H336" s="5"/>
      <c r="I336" s="5"/>
      <c r="J336" s="5"/>
      <c r="K336" s="5"/>
    </row>
    <row r="337" spans="5:11">
      <c r="E337" s="5"/>
      <c r="F337" s="5"/>
      <c r="G337" s="5"/>
      <c r="H337" s="5"/>
      <c r="I337" s="5"/>
      <c r="J337" s="5"/>
      <c r="K337" s="5"/>
    </row>
    <row r="338" spans="5:11">
      <c r="E338" s="5"/>
      <c r="F338" s="5"/>
      <c r="G338" s="5"/>
      <c r="H338" s="5"/>
      <c r="I338" s="5"/>
      <c r="J338" s="5"/>
      <c r="K338" s="5"/>
    </row>
    <row r="339" spans="5:11">
      <c r="E339" s="5"/>
      <c r="F339" s="5"/>
      <c r="G339" s="5"/>
      <c r="H339" s="5"/>
      <c r="I339" s="5"/>
      <c r="J339" s="5"/>
      <c r="K339" s="5"/>
    </row>
    <row r="340" spans="5:11">
      <c r="E340" s="5"/>
      <c r="F340" s="5"/>
      <c r="G340" s="5"/>
      <c r="H340" s="5"/>
      <c r="I340" s="5"/>
      <c r="J340" s="5"/>
      <c r="K340" s="5"/>
    </row>
    <row r="341" spans="5:11">
      <c r="E341" s="5"/>
      <c r="F341" s="5"/>
      <c r="G341" s="5"/>
      <c r="H341" s="5"/>
      <c r="I341" s="5"/>
      <c r="J341" s="5"/>
      <c r="K341" s="5"/>
    </row>
    <row r="342" spans="5:11">
      <c r="E342" s="5"/>
      <c r="F342" s="5"/>
      <c r="G342" s="5"/>
      <c r="H342" s="5"/>
      <c r="I342" s="5"/>
      <c r="J342" s="5"/>
      <c r="K342" s="5"/>
    </row>
    <row r="343" spans="5:11">
      <c r="E343" s="5"/>
      <c r="F343" s="5"/>
      <c r="G343" s="5"/>
      <c r="H343" s="5"/>
      <c r="I343" s="5"/>
      <c r="J343" s="5"/>
      <c r="K343" s="5"/>
    </row>
    <row r="344" spans="5:11">
      <c r="E344" s="5"/>
      <c r="F344" s="5"/>
      <c r="G344" s="5"/>
      <c r="H344" s="5"/>
      <c r="I344" s="5"/>
      <c r="J344" s="5"/>
      <c r="K344" s="5"/>
    </row>
    <row r="345" spans="5:11">
      <c r="E345" s="5"/>
      <c r="F345" s="5"/>
      <c r="G345" s="5"/>
      <c r="H345" s="5"/>
      <c r="I345" s="5"/>
      <c r="J345" s="5"/>
      <c r="K345" s="5"/>
    </row>
    <row r="346" spans="5:11">
      <c r="E346" s="5"/>
      <c r="F346" s="5"/>
      <c r="G346" s="5"/>
      <c r="H346" s="5"/>
      <c r="I346" s="5"/>
      <c r="J346" s="5"/>
      <c r="K346" s="5"/>
    </row>
    <row r="347" spans="5:11">
      <c r="E347" s="5"/>
      <c r="F347" s="5"/>
      <c r="G347" s="5"/>
      <c r="H347" s="5"/>
      <c r="I347" s="5"/>
      <c r="J347" s="5"/>
      <c r="K347" s="5"/>
    </row>
    <row r="348" spans="5:11">
      <c r="E348" s="5"/>
      <c r="F348" s="5"/>
      <c r="G348" s="5"/>
      <c r="H348" s="5"/>
      <c r="I348" s="5"/>
      <c r="J348" s="5"/>
      <c r="K348" s="5"/>
    </row>
    <row r="349" spans="5:11">
      <c r="E349" s="5"/>
      <c r="F349" s="5"/>
      <c r="G349" s="5"/>
      <c r="H349" s="5"/>
      <c r="I349" s="5"/>
      <c r="J349" s="5"/>
      <c r="K349" s="5"/>
    </row>
    <row r="350" spans="5:11">
      <c r="E350" s="5"/>
      <c r="F350" s="5"/>
      <c r="G350" s="5"/>
      <c r="H350" s="5"/>
      <c r="I350" s="5"/>
      <c r="J350" s="5"/>
      <c r="K350" s="5"/>
    </row>
    <row r="351" spans="5:11">
      <c r="E351" s="5"/>
      <c r="F351" s="5"/>
      <c r="G351" s="5"/>
      <c r="H351" s="5"/>
      <c r="I351" s="5"/>
      <c r="J351" s="5"/>
      <c r="K351" s="5"/>
    </row>
    <row r="352" spans="5:11">
      <c r="E352" s="5"/>
      <c r="F352" s="5"/>
      <c r="G352" s="5"/>
      <c r="H352" s="5"/>
      <c r="I352" s="5"/>
      <c r="J352" s="5"/>
      <c r="K352" s="5"/>
    </row>
    <row r="353" spans="5:11">
      <c r="E353" s="5"/>
      <c r="F353" s="5"/>
      <c r="G353" s="5"/>
      <c r="H353" s="5"/>
      <c r="I353" s="5"/>
      <c r="J353" s="5"/>
      <c r="K353" s="5"/>
    </row>
    <row r="354" spans="5:11">
      <c r="E354" s="5"/>
      <c r="F354" s="5"/>
      <c r="G354" s="5"/>
      <c r="H354" s="5"/>
      <c r="I354" s="5"/>
      <c r="J354" s="5"/>
      <c r="K354" s="5"/>
    </row>
    <row r="355" spans="5:11">
      <c r="E355" s="5"/>
      <c r="F355" s="5"/>
      <c r="G355" s="5"/>
      <c r="H355" s="5"/>
      <c r="I355" s="5"/>
      <c r="J355" s="5"/>
      <c r="K355" s="5"/>
    </row>
    <row r="356" spans="5:11">
      <c r="E356" s="5"/>
      <c r="F356" s="5"/>
      <c r="G356" s="5"/>
      <c r="H356" s="5"/>
      <c r="I356" s="5"/>
      <c r="J356" s="5"/>
      <c r="K356" s="5"/>
    </row>
    <row r="357" spans="5:11">
      <c r="E357" s="5"/>
      <c r="F357" s="5"/>
      <c r="G357" s="5"/>
      <c r="H357" s="5"/>
      <c r="I357" s="5"/>
      <c r="J357" s="5"/>
      <c r="K357" s="5"/>
    </row>
    <row r="358" spans="5:11">
      <c r="E358" s="5"/>
      <c r="F358" s="5"/>
      <c r="G358" s="5"/>
      <c r="H358" s="5"/>
      <c r="I358" s="5"/>
      <c r="J358" s="5"/>
      <c r="K358" s="5"/>
    </row>
    <row r="359" spans="5:11">
      <c r="E359" s="5"/>
      <c r="F359" s="5"/>
      <c r="G359" s="5"/>
      <c r="H359" s="5"/>
      <c r="I359" s="5"/>
      <c r="J359" s="5"/>
      <c r="K359" s="5"/>
    </row>
    <row r="360" spans="5:11">
      <c r="E360" s="5"/>
      <c r="F360" s="5"/>
      <c r="G360" s="5"/>
      <c r="H360" s="5"/>
      <c r="I360" s="5"/>
      <c r="J360" s="5"/>
      <c r="K360" s="5"/>
    </row>
    <row r="361" spans="5:11">
      <c r="E361" s="5"/>
      <c r="F361" s="5"/>
      <c r="G361" s="5"/>
      <c r="H361" s="5"/>
      <c r="I361" s="5"/>
      <c r="J361" s="5"/>
      <c r="K361" s="5"/>
    </row>
    <row r="362" spans="5:11">
      <c r="E362" s="5"/>
      <c r="F362" s="5"/>
      <c r="G362" s="5"/>
      <c r="H362" s="5"/>
      <c r="I362" s="5"/>
      <c r="J362" s="5"/>
      <c r="K362" s="5"/>
    </row>
    <row r="363" spans="5:11">
      <c r="E363" s="5"/>
      <c r="F363" s="5"/>
      <c r="G363" s="5"/>
      <c r="H363" s="5"/>
      <c r="I363" s="5"/>
      <c r="J363" s="5"/>
      <c r="K363" s="5"/>
    </row>
    <row r="364" spans="5:11">
      <c r="E364" s="5"/>
      <c r="F364" s="5"/>
      <c r="G364" s="5"/>
      <c r="H364" s="5"/>
      <c r="I364" s="5"/>
      <c r="J364" s="5"/>
      <c r="K364" s="5"/>
    </row>
    <row r="365" spans="5:11">
      <c r="E365" s="5"/>
      <c r="F365" s="5"/>
      <c r="G365" s="5"/>
      <c r="H365" s="5"/>
      <c r="I365" s="5"/>
      <c r="J365" s="5"/>
      <c r="K365" s="5"/>
    </row>
    <row r="366" spans="5:11">
      <c r="E366" s="5"/>
      <c r="F366" s="5"/>
      <c r="G366" s="5"/>
      <c r="H366" s="5"/>
      <c r="I366" s="5"/>
      <c r="J366" s="5"/>
      <c r="K366" s="5"/>
    </row>
    <row r="367" spans="5:11">
      <c r="E367" s="5"/>
      <c r="F367" s="5"/>
      <c r="G367" s="5"/>
      <c r="H367" s="5"/>
      <c r="I367" s="5"/>
      <c r="J367" s="5"/>
      <c r="K367" s="5"/>
    </row>
    <row r="368" spans="5:11">
      <c r="E368" s="5"/>
      <c r="F368" s="5"/>
      <c r="G368" s="5"/>
      <c r="H368" s="5"/>
      <c r="I368" s="5"/>
      <c r="J368" s="5"/>
      <c r="K368" s="5"/>
    </row>
    <row r="369" spans="5:11">
      <c r="E369" s="5"/>
      <c r="F369" s="5"/>
      <c r="G369" s="5"/>
      <c r="H369" s="5"/>
      <c r="I369" s="5"/>
      <c r="J369" s="5"/>
      <c r="K369" s="5"/>
    </row>
    <row r="370" spans="5:11">
      <c r="E370" s="5"/>
      <c r="F370" s="5"/>
      <c r="G370" s="5"/>
      <c r="H370" s="5"/>
      <c r="I370" s="5"/>
      <c r="J370" s="5"/>
      <c r="K370" s="5"/>
    </row>
    <row r="371" spans="5:11">
      <c r="E371" s="5"/>
      <c r="F371" s="5"/>
      <c r="G371" s="5"/>
      <c r="H371" s="5"/>
      <c r="I371" s="5"/>
      <c r="J371" s="5"/>
      <c r="K371" s="5"/>
    </row>
    <row r="372" spans="5:11">
      <c r="E372" s="5"/>
      <c r="F372" s="5"/>
      <c r="G372" s="5"/>
      <c r="H372" s="5"/>
      <c r="I372" s="5"/>
      <c r="J372" s="5"/>
      <c r="K372" s="5"/>
    </row>
    <row r="373" spans="5:11">
      <c r="E373" s="5"/>
      <c r="F373" s="5"/>
      <c r="G373" s="5"/>
      <c r="H373" s="5"/>
      <c r="I373" s="5"/>
      <c r="J373" s="5"/>
      <c r="K373" s="5"/>
    </row>
    <row r="374" spans="5:11">
      <c r="E374" s="5"/>
      <c r="F374" s="5"/>
      <c r="G374" s="5"/>
      <c r="H374" s="5"/>
      <c r="I374" s="5"/>
      <c r="J374" s="5"/>
      <c r="K374" s="5"/>
    </row>
    <row r="375" spans="5:11">
      <c r="E375" s="5"/>
      <c r="F375" s="5"/>
      <c r="G375" s="5"/>
      <c r="H375" s="5"/>
      <c r="I375" s="5"/>
      <c r="J375" s="5"/>
      <c r="K375" s="5"/>
    </row>
    <row r="376" spans="5:11">
      <c r="E376" s="5"/>
      <c r="F376" s="5"/>
      <c r="G376" s="5"/>
      <c r="H376" s="5"/>
      <c r="I376" s="5"/>
      <c r="J376" s="5"/>
      <c r="K376" s="5"/>
    </row>
    <row r="377" spans="5:11">
      <c r="E377" s="5"/>
      <c r="F377" s="5"/>
      <c r="G377" s="5"/>
      <c r="H377" s="5"/>
      <c r="I377" s="5"/>
      <c r="J377" s="5"/>
      <c r="K377" s="5"/>
    </row>
    <row r="378" spans="5:11">
      <c r="E378" s="5"/>
      <c r="F378" s="5"/>
      <c r="G378" s="5"/>
      <c r="H378" s="5"/>
      <c r="I378" s="5"/>
      <c r="J378" s="5"/>
      <c r="K378" s="5"/>
    </row>
    <row r="379" spans="5:11">
      <c r="E379" s="5"/>
      <c r="F379" s="5"/>
      <c r="G379" s="5"/>
      <c r="H379" s="5"/>
      <c r="I379" s="5"/>
      <c r="J379" s="5"/>
      <c r="K379" s="5"/>
    </row>
    <row r="380" spans="5:11">
      <c r="E380" s="5"/>
      <c r="F380" s="5"/>
      <c r="G380" s="5"/>
      <c r="H380" s="5"/>
      <c r="I380" s="5"/>
      <c r="J380" s="5"/>
      <c r="K380" s="5"/>
    </row>
    <row r="381" spans="5:11">
      <c r="E381" s="5"/>
      <c r="F381" s="5"/>
      <c r="G381" s="5"/>
      <c r="H381" s="5"/>
      <c r="I381" s="5"/>
      <c r="J381" s="5"/>
      <c r="K381" s="5"/>
    </row>
    <row r="382" spans="5:11">
      <c r="E382" s="5"/>
      <c r="F382" s="5"/>
      <c r="G382" s="5"/>
      <c r="H382" s="5"/>
      <c r="I382" s="5"/>
      <c r="J382" s="5"/>
      <c r="K382" s="5"/>
    </row>
    <row r="383" spans="5:11">
      <c r="E383" s="5"/>
      <c r="F383" s="5"/>
      <c r="G383" s="5"/>
      <c r="H383" s="5"/>
      <c r="I383" s="5"/>
      <c r="J383" s="5"/>
      <c r="K383" s="5"/>
    </row>
    <row r="384" spans="5:11">
      <c r="E384" s="5"/>
      <c r="F384" s="5"/>
      <c r="G384" s="5"/>
      <c r="H384" s="5"/>
      <c r="I384" s="5"/>
      <c r="J384" s="5"/>
      <c r="K384" s="5"/>
    </row>
    <row r="385" spans="5:11">
      <c r="E385" s="5"/>
      <c r="F385" s="5"/>
      <c r="G385" s="5"/>
      <c r="H385" s="5"/>
      <c r="I385" s="5"/>
      <c r="J385" s="5"/>
      <c r="K385" s="5"/>
    </row>
    <row r="386" spans="5:11">
      <c r="E386" s="5"/>
      <c r="F386" s="5"/>
      <c r="G386" s="5"/>
      <c r="H386" s="5"/>
      <c r="I386" s="5"/>
      <c r="J386" s="5"/>
      <c r="K386" s="5"/>
    </row>
    <row r="387" spans="5:11">
      <c r="E387" s="5"/>
      <c r="F387" s="5"/>
      <c r="G387" s="5"/>
      <c r="H387" s="5"/>
      <c r="I387" s="5"/>
      <c r="J387" s="5"/>
      <c r="K387" s="5"/>
    </row>
    <row r="388" spans="5:11">
      <c r="E388" s="5"/>
      <c r="F388" s="5"/>
      <c r="G388" s="5"/>
      <c r="H388" s="5"/>
      <c r="I388" s="5"/>
      <c r="J388" s="5"/>
      <c r="K388" s="5"/>
    </row>
    <row r="389" spans="5:11">
      <c r="E389" s="5"/>
      <c r="F389" s="5"/>
      <c r="G389" s="5"/>
      <c r="H389" s="5"/>
      <c r="I389" s="5"/>
      <c r="J389" s="5"/>
      <c r="K389" s="5"/>
    </row>
    <row r="390" spans="5:11">
      <c r="E390" s="5"/>
      <c r="F390" s="5"/>
      <c r="G390" s="5"/>
      <c r="H390" s="5"/>
      <c r="I390" s="5"/>
      <c r="J390" s="5"/>
      <c r="K390" s="5"/>
    </row>
    <row r="391" spans="5:11">
      <c r="E391" s="5"/>
      <c r="F391" s="5"/>
      <c r="G391" s="5"/>
      <c r="H391" s="5"/>
      <c r="I391" s="5"/>
      <c r="J391" s="5"/>
      <c r="K391" s="5"/>
    </row>
    <row r="392" spans="5:11">
      <c r="E392" s="5"/>
      <c r="F392" s="5"/>
      <c r="G392" s="5"/>
      <c r="H392" s="5"/>
      <c r="I392" s="5"/>
      <c r="J392" s="5"/>
      <c r="K392" s="5"/>
    </row>
    <row r="393" spans="5:11">
      <c r="E393" s="5"/>
      <c r="F393" s="5"/>
      <c r="G393" s="5"/>
      <c r="H393" s="5"/>
      <c r="I393" s="5"/>
      <c r="J393" s="5"/>
      <c r="K393" s="5"/>
    </row>
    <row r="394" spans="5:11">
      <c r="E394" s="5"/>
      <c r="F394" s="5"/>
      <c r="G394" s="5"/>
      <c r="H394" s="5"/>
      <c r="I394" s="5"/>
      <c r="J394" s="5"/>
      <c r="K394" s="5"/>
    </row>
    <row r="395" spans="5:11">
      <c r="E395" s="5"/>
      <c r="F395" s="5"/>
      <c r="G395" s="5"/>
      <c r="H395" s="5"/>
      <c r="I395" s="5"/>
      <c r="J395" s="5"/>
      <c r="K395" s="5"/>
    </row>
    <row r="396" spans="5:11">
      <c r="E396" s="5"/>
      <c r="F396" s="5"/>
      <c r="G396" s="5"/>
      <c r="H396" s="5"/>
      <c r="I396" s="5"/>
      <c r="J396" s="5"/>
      <c r="K396" s="5"/>
    </row>
    <row r="397" spans="5:11">
      <c r="E397" s="5"/>
      <c r="F397" s="5"/>
      <c r="G397" s="5"/>
      <c r="H397" s="5"/>
      <c r="I397" s="5"/>
      <c r="J397" s="5"/>
      <c r="K397" s="5"/>
    </row>
    <row r="398" spans="5:11">
      <c r="E398" s="5"/>
      <c r="F398" s="5"/>
      <c r="G398" s="5"/>
      <c r="H398" s="5"/>
      <c r="I398" s="5"/>
      <c r="J398" s="5"/>
      <c r="K398" s="5"/>
    </row>
    <row r="399" spans="5:11">
      <c r="E399" s="5"/>
      <c r="F399" s="5"/>
      <c r="G399" s="5"/>
      <c r="H399" s="5"/>
      <c r="I399" s="5"/>
      <c r="J399" s="5"/>
      <c r="K399" s="5"/>
    </row>
    <row r="400" spans="5:11">
      <c r="E400" s="5"/>
      <c r="F400" s="5"/>
      <c r="G400" s="5"/>
      <c r="H400" s="5"/>
      <c r="I400" s="5"/>
      <c r="J400" s="5"/>
      <c r="K400" s="5"/>
    </row>
    <row r="401" spans="5:11">
      <c r="E401" s="5"/>
      <c r="F401" s="5"/>
      <c r="G401" s="5"/>
      <c r="H401" s="5"/>
      <c r="I401" s="5"/>
      <c r="J401" s="5"/>
      <c r="K401" s="5"/>
    </row>
    <row r="402" spans="5:11">
      <c r="E402" s="5"/>
      <c r="F402" s="5"/>
      <c r="G402" s="5"/>
      <c r="H402" s="5"/>
      <c r="I402" s="5"/>
      <c r="J402" s="5"/>
      <c r="K402" s="5"/>
    </row>
    <row r="403" spans="5:11">
      <c r="E403" s="5"/>
      <c r="F403" s="5"/>
      <c r="G403" s="5"/>
      <c r="H403" s="5"/>
      <c r="I403" s="5"/>
      <c r="J403" s="5"/>
      <c r="K403" s="5"/>
    </row>
    <row r="404" spans="5:11">
      <c r="E404" s="5"/>
      <c r="F404" s="5"/>
      <c r="G404" s="5"/>
      <c r="H404" s="5"/>
      <c r="I404" s="5"/>
      <c r="J404" s="5"/>
      <c r="K404" s="5"/>
    </row>
    <row r="405" spans="5:11">
      <c r="E405" s="5"/>
      <c r="F405" s="5"/>
      <c r="G405" s="5"/>
      <c r="H405" s="5"/>
      <c r="I405" s="5"/>
      <c r="J405" s="5"/>
      <c r="K405" s="5"/>
    </row>
    <row r="406" spans="5:11">
      <c r="E406" s="5"/>
      <c r="F406" s="5"/>
      <c r="G406" s="5"/>
      <c r="H406" s="5"/>
      <c r="I406" s="5"/>
      <c r="J406" s="5"/>
      <c r="K406" s="5"/>
    </row>
    <row r="407" spans="5:11">
      <c r="E407" s="5"/>
      <c r="F407" s="5"/>
      <c r="G407" s="5"/>
      <c r="H407" s="5"/>
      <c r="I407" s="5"/>
      <c r="J407" s="5"/>
      <c r="K407" s="5"/>
    </row>
    <row r="408" spans="5:11">
      <c r="E408" s="5"/>
      <c r="F408" s="5"/>
      <c r="G408" s="5"/>
      <c r="H408" s="5"/>
      <c r="I408" s="5"/>
      <c r="J408" s="5"/>
      <c r="K408" s="5"/>
    </row>
    <row r="409" spans="5:11">
      <c r="E409" s="5"/>
      <c r="F409" s="5"/>
      <c r="G409" s="5"/>
      <c r="H409" s="5"/>
      <c r="I409" s="5"/>
      <c r="J409" s="5"/>
      <c r="K409" s="5"/>
    </row>
    <row r="410" spans="5:11">
      <c r="E410" s="5"/>
      <c r="F410" s="5"/>
      <c r="G410" s="5"/>
      <c r="H410" s="5"/>
      <c r="I410" s="5"/>
      <c r="J410" s="5"/>
      <c r="K410" s="5"/>
    </row>
    <row r="411" spans="5:11">
      <c r="E411" s="5"/>
      <c r="F411" s="5"/>
      <c r="G411" s="5"/>
      <c r="H411" s="5"/>
      <c r="I411" s="5"/>
      <c r="J411" s="5"/>
      <c r="K411" s="5"/>
    </row>
    <row r="412" spans="5:11">
      <c r="E412" s="5"/>
      <c r="F412" s="5"/>
      <c r="G412" s="5"/>
      <c r="H412" s="5"/>
      <c r="I412" s="5"/>
      <c r="J412" s="5"/>
      <c r="K412" s="5"/>
    </row>
    <row r="413" spans="5:11">
      <c r="E413" s="5"/>
      <c r="F413" s="5"/>
      <c r="G413" s="5"/>
      <c r="H413" s="5"/>
      <c r="I413" s="5"/>
      <c r="J413" s="5"/>
      <c r="K413" s="5"/>
    </row>
    <row r="414" spans="5:11">
      <c r="E414" s="5"/>
      <c r="F414" s="5"/>
      <c r="G414" s="5"/>
      <c r="H414" s="5"/>
      <c r="I414" s="5"/>
      <c r="J414" s="5"/>
      <c r="K414" s="5"/>
    </row>
    <row r="415" spans="5:11">
      <c r="E415" s="5"/>
      <c r="F415" s="5"/>
      <c r="G415" s="5"/>
      <c r="H415" s="5"/>
      <c r="I415" s="5"/>
      <c r="J415" s="5"/>
      <c r="K415" s="5"/>
    </row>
    <row r="416" spans="5:11">
      <c r="E416" s="5"/>
      <c r="F416" s="5"/>
      <c r="G416" s="5"/>
      <c r="H416" s="5"/>
      <c r="I416" s="5"/>
      <c r="J416" s="5"/>
      <c r="K416" s="5"/>
    </row>
    <row r="417" spans="5:11">
      <c r="E417" s="5"/>
      <c r="F417" s="5"/>
      <c r="G417" s="5"/>
      <c r="H417" s="5"/>
      <c r="I417" s="5"/>
      <c r="J417" s="5"/>
      <c r="K417" s="5"/>
    </row>
    <row r="418" spans="5:11">
      <c r="E418" s="5"/>
      <c r="F418" s="5"/>
      <c r="G418" s="5"/>
      <c r="H418" s="5"/>
      <c r="I418" s="5"/>
      <c r="J418" s="5"/>
      <c r="K418" s="5"/>
    </row>
    <row r="419" spans="5:11">
      <c r="E419" s="5"/>
      <c r="F419" s="5"/>
      <c r="G419" s="5"/>
      <c r="H419" s="5"/>
      <c r="I419" s="5"/>
      <c r="J419" s="5"/>
      <c r="K419" s="5"/>
    </row>
    <row r="420" spans="5:11">
      <c r="E420" s="5"/>
      <c r="F420" s="5"/>
      <c r="G420" s="5"/>
      <c r="H420" s="5"/>
      <c r="I420" s="5"/>
      <c r="J420" s="5"/>
      <c r="K420" s="5"/>
    </row>
    <row r="421" spans="5:11">
      <c r="E421" s="5"/>
      <c r="F421" s="5"/>
      <c r="G421" s="5"/>
      <c r="H421" s="5"/>
      <c r="I421" s="5"/>
      <c r="J421" s="5"/>
      <c r="K421" s="5"/>
    </row>
    <row r="422" spans="5:11">
      <c r="E422" s="5"/>
      <c r="F422" s="5"/>
      <c r="G422" s="5"/>
      <c r="H422" s="5"/>
      <c r="I422" s="5"/>
      <c r="J422" s="5"/>
      <c r="K422" s="5"/>
    </row>
    <row r="423" spans="5:11">
      <c r="E423" s="5"/>
      <c r="F423" s="5"/>
      <c r="G423" s="5"/>
      <c r="H423" s="5"/>
      <c r="I423" s="5"/>
      <c r="J423" s="5"/>
      <c r="K423" s="5"/>
    </row>
    <row r="424" spans="5:11">
      <c r="E424" s="5"/>
      <c r="F424" s="5"/>
      <c r="G424" s="5"/>
      <c r="H424" s="5"/>
      <c r="I424" s="5"/>
      <c r="J424" s="5"/>
      <c r="K424" s="5"/>
    </row>
    <row r="425" spans="5:11">
      <c r="E425" s="5"/>
      <c r="F425" s="5"/>
      <c r="G425" s="5"/>
      <c r="H425" s="5"/>
      <c r="I425" s="5"/>
      <c r="J425" s="5"/>
      <c r="K425" s="5"/>
    </row>
    <row r="426" spans="5:11">
      <c r="E426" s="5"/>
      <c r="F426" s="5"/>
      <c r="G426" s="5"/>
      <c r="H426" s="5"/>
      <c r="I426" s="5"/>
      <c r="J426" s="5"/>
      <c r="K426" s="5"/>
    </row>
    <row r="427" spans="5:11">
      <c r="E427" s="5"/>
      <c r="F427" s="5"/>
      <c r="G427" s="5"/>
      <c r="H427" s="5"/>
      <c r="I427" s="5"/>
      <c r="J427" s="5"/>
      <c r="K427" s="5"/>
    </row>
    <row r="428" spans="5:11">
      <c r="E428" s="5"/>
      <c r="F428" s="5"/>
      <c r="G428" s="5"/>
      <c r="H428" s="5"/>
      <c r="I428" s="5"/>
      <c r="J428" s="5"/>
      <c r="K428" s="5"/>
    </row>
    <row r="429" spans="5:11">
      <c r="E429" s="5"/>
      <c r="F429" s="5"/>
      <c r="G429" s="5"/>
      <c r="H429" s="5"/>
      <c r="I429" s="5"/>
      <c r="J429" s="5"/>
      <c r="K429" s="5"/>
    </row>
    <row r="430" spans="5:11">
      <c r="E430" s="5"/>
      <c r="F430" s="5"/>
      <c r="G430" s="5"/>
      <c r="H430" s="5"/>
      <c r="I430" s="5"/>
      <c r="J430" s="5"/>
      <c r="K430" s="5"/>
    </row>
    <row r="431" spans="5:11">
      <c r="E431" s="5"/>
      <c r="F431" s="5"/>
      <c r="G431" s="5"/>
      <c r="H431" s="5"/>
      <c r="I431" s="5"/>
      <c r="J431" s="5"/>
      <c r="K431" s="5"/>
    </row>
    <row r="432" spans="5:11">
      <c r="E432" s="5"/>
      <c r="F432" s="5"/>
      <c r="G432" s="5"/>
      <c r="H432" s="5"/>
      <c r="I432" s="5"/>
      <c r="J432" s="5"/>
      <c r="K432" s="5"/>
    </row>
    <row r="433" spans="5:11">
      <c r="E433" s="5"/>
      <c r="F433" s="5"/>
      <c r="G433" s="5"/>
      <c r="H433" s="5"/>
      <c r="I433" s="5"/>
      <c r="J433" s="5"/>
      <c r="K433" s="5"/>
    </row>
    <row r="434" spans="5:11">
      <c r="E434" s="5"/>
      <c r="F434" s="5"/>
      <c r="G434" s="5"/>
      <c r="H434" s="5"/>
      <c r="I434" s="5"/>
      <c r="J434" s="5"/>
      <c r="K434" s="5"/>
    </row>
    <row r="435" spans="5:11">
      <c r="E435" s="5"/>
      <c r="F435" s="5"/>
      <c r="G435" s="5"/>
      <c r="H435" s="5"/>
      <c r="I435" s="5"/>
      <c r="J435" s="5"/>
      <c r="K435" s="5"/>
    </row>
    <row r="436" spans="5:11">
      <c r="E436" s="5"/>
      <c r="F436" s="5"/>
      <c r="G436" s="5"/>
      <c r="H436" s="5"/>
      <c r="I436" s="5"/>
      <c r="J436" s="5"/>
      <c r="K436" s="5"/>
    </row>
    <row r="437" spans="5:11">
      <c r="E437" s="5"/>
      <c r="F437" s="5"/>
      <c r="G437" s="5"/>
      <c r="H437" s="5"/>
      <c r="I437" s="5"/>
      <c r="J437" s="5"/>
      <c r="K437" s="5"/>
    </row>
    <row r="438" spans="5:11">
      <c r="E438" s="5"/>
      <c r="F438" s="5"/>
      <c r="G438" s="5"/>
      <c r="H438" s="5"/>
      <c r="I438" s="5"/>
      <c r="J438" s="5"/>
      <c r="K438" s="5"/>
    </row>
    <row r="439" spans="5:11">
      <c r="E439" s="5"/>
      <c r="F439" s="5"/>
      <c r="G439" s="5"/>
      <c r="H439" s="5"/>
      <c r="I439" s="5"/>
      <c r="J439" s="5"/>
      <c r="K439" s="5"/>
    </row>
    <row r="440" spans="5:11">
      <c r="E440" s="5"/>
      <c r="F440" s="5"/>
      <c r="G440" s="5"/>
      <c r="H440" s="5"/>
      <c r="I440" s="5"/>
      <c r="J440" s="5"/>
      <c r="K440" s="5"/>
    </row>
    <row r="441" spans="5:11">
      <c r="E441" s="5"/>
      <c r="F441" s="5"/>
      <c r="G441" s="5"/>
      <c r="H441" s="5"/>
      <c r="I441" s="5"/>
      <c r="J441" s="5"/>
      <c r="K441" s="5"/>
    </row>
    <row r="442" spans="5:11">
      <c r="E442" s="5"/>
      <c r="F442" s="5"/>
      <c r="G442" s="5"/>
      <c r="H442" s="5"/>
      <c r="I442" s="5"/>
      <c r="J442" s="5"/>
      <c r="K442" s="5"/>
    </row>
    <row r="443" spans="5:11">
      <c r="E443" s="5"/>
      <c r="F443" s="5"/>
      <c r="G443" s="5"/>
      <c r="H443" s="5"/>
      <c r="I443" s="5"/>
      <c r="J443" s="5"/>
      <c r="K443" s="5"/>
    </row>
    <row r="444" spans="5:11">
      <c r="E444" s="5"/>
      <c r="F444" s="5"/>
      <c r="G444" s="5"/>
      <c r="H444" s="5"/>
      <c r="I444" s="5"/>
      <c r="J444" s="5"/>
      <c r="K444" s="5"/>
    </row>
    <row r="445" spans="5:11">
      <c r="E445" s="5"/>
      <c r="F445" s="5"/>
      <c r="G445" s="5"/>
      <c r="H445" s="5"/>
      <c r="I445" s="5"/>
      <c r="J445" s="5"/>
      <c r="K445" s="5"/>
    </row>
    <row r="446" spans="5:11">
      <c r="E446" s="5"/>
      <c r="F446" s="5"/>
      <c r="G446" s="5"/>
      <c r="H446" s="5"/>
      <c r="I446" s="5"/>
      <c r="J446" s="5"/>
      <c r="K446" s="5"/>
    </row>
    <row r="447" spans="5:11">
      <c r="E447" s="5"/>
      <c r="F447" s="5"/>
      <c r="G447" s="5"/>
      <c r="H447" s="5"/>
      <c r="I447" s="5"/>
      <c r="J447" s="5"/>
      <c r="K447" s="5"/>
    </row>
    <row r="448" spans="5:11">
      <c r="E448" s="5"/>
      <c r="F448" s="5"/>
      <c r="G448" s="5"/>
      <c r="H448" s="5"/>
      <c r="I448" s="5"/>
    </row>
    <row r="449" spans="5:9">
      <c r="E449" s="5"/>
      <c r="F449" s="5"/>
      <c r="G449" s="5"/>
      <c r="H449" s="5"/>
      <c r="I449" s="5"/>
    </row>
    <row r="450" spans="5:9">
      <c r="E450" s="5"/>
      <c r="F450" s="5"/>
      <c r="G450" s="5"/>
      <c r="H450" s="5"/>
      <c r="I450" s="5"/>
    </row>
    <row r="451" spans="5:9">
      <c r="E451" s="5"/>
      <c r="F451" s="5"/>
      <c r="G451" s="5"/>
      <c r="H451" s="5"/>
      <c r="I451" s="5"/>
    </row>
    <row r="452" spans="5:9">
      <c r="E452" s="5"/>
      <c r="F452" s="5"/>
      <c r="G452" s="5"/>
      <c r="H452" s="5"/>
      <c r="I452" s="5"/>
    </row>
    <row r="453" spans="5:9">
      <c r="E453" s="5"/>
      <c r="F453" s="5"/>
      <c r="G453" s="5"/>
      <c r="H453" s="5"/>
      <c r="I453" s="5"/>
    </row>
    <row r="454" spans="5:9">
      <c r="E454" s="5"/>
      <c r="F454" s="5"/>
      <c r="G454" s="5"/>
      <c r="H454" s="5"/>
      <c r="I454" s="5"/>
    </row>
    <row r="455" spans="5:9">
      <c r="E455" s="5"/>
      <c r="F455" s="5"/>
      <c r="G455" s="5"/>
      <c r="H455" s="5"/>
      <c r="I455" s="5"/>
    </row>
    <row r="456" spans="5:9">
      <c r="E456" s="5"/>
      <c r="F456" s="5"/>
      <c r="G456" s="5"/>
      <c r="H456" s="5"/>
      <c r="I456" s="5"/>
    </row>
    <row r="457" spans="5:9">
      <c r="E457" s="5"/>
      <c r="F457" s="5"/>
      <c r="G457" s="5"/>
      <c r="H457" s="5"/>
      <c r="I457" s="5"/>
    </row>
    <row r="458" spans="5:9">
      <c r="E458" s="5"/>
      <c r="F458" s="5"/>
      <c r="G458" s="5"/>
      <c r="H458" s="5"/>
      <c r="I458" s="5"/>
    </row>
    <row r="459" spans="5:9">
      <c r="E459" s="5"/>
      <c r="F459" s="5"/>
      <c r="G459" s="5"/>
      <c r="H459" s="5"/>
      <c r="I459" s="5"/>
    </row>
    <row r="460" spans="5:9">
      <c r="E460" s="5"/>
      <c r="F460" s="5"/>
      <c r="G460" s="5"/>
      <c r="H460" s="5"/>
      <c r="I460" s="5"/>
    </row>
    <row r="461" spans="5:9">
      <c r="E461" s="5"/>
      <c r="F461" s="5"/>
      <c r="G461" s="5"/>
      <c r="H461" s="5"/>
      <c r="I461" s="5"/>
    </row>
    <row r="462" spans="5:9">
      <c r="E462" s="5"/>
      <c r="F462" s="5"/>
      <c r="G462" s="5"/>
      <c r="H462" s="5"/>
      <c r="I462" s="5"/>
    </row>
    <row r="463" spans="5:9">
      <c r="E463" s="5"/>
      <c r="F463" s="5"/>
      <c r="G463" s="5"/>
      <c r="H463" s="5"/>
      <c r="I463" s="5"/>
    </row>
    <row r="464" spans="5:9">
      <c r="E464" s="5"/>
      <c r="F464" s="5"/>
      <c r="G464" s="5"/>
      <c r="H464" s="5"/>
      <c r="I464" s="5"/>
    </row>
    <row r="465" spans="5:9">
      <c r="E465" s="5"/>
      <c r="F465" s="5"/>
      <c r="G465" s="5"/>
      <c r="H465" s="5"/>
      <c r="I465" s="5"/>
    </row>
    <row r="466" spans="5:9">
      <c r="E466" s="5"/>
      <c r="F466" s="5"/>
      <c r="G466" s="5"/>
      <c r="H466" s="5"/>
      <c r="I466" s="5"/>
    </row>
    <row r="467" spans="5:9">
      <c r="E467" s="5"/>
      <c r="F467" s="5"/>
      <c r="H467" s="5"/>
      <c r="I467" s="5"/>
    </row>
    <row r="468" spans="5:9">
      <c r="E468" s="5"/>
      <c r="F468" s="5"/>
      <c r="H468" s="5"/>
      <c r="I468" s="5"/>
    </row>
    <row r="469" spans="5:9">
      <c r="E469" s="5"/>
      <c r="F469" s="5"/>
      <c r="H469" s="5"/>
    </row>
    <row r="470" spans="5:9">
      <c r="H470" s="5"/>
    </row>
    <row r="471" spans="5:9">
      <c r="H471" s="5"/>
    </row>
    <row r="472" spans="5:9">
      <c r="H472" s="5"/>
    </row>
    <row r="473" spans="5:9">
      <c r="H473" s="5"/>
    </row>
    <row r="474" spans="5:9">
      <c r="H474" s="5"/>
    </row>
    <row r="475" spans="5:9">
      <c r="H475" s="5"/>
    </row>
    <row r="476" spans="5:9">
      <c r="H476" s="5"/>
    </row>
    <row r="477" spans="5:9">
      <c r="H477" s="5"/>
    </row>
    <row r="478" spans="5:9">
      <c r="H478" s="5"/>
    </row>
    <row r="479" spans="5:9">
      <c r="H479" s="5"/>
    </row>
    <row r="480" spans="5:9">
      <c r="H480" s="5"/>
    </row>
    <row r="481" spans="8:8">
      <c r="H481" s="5"/>
    </row>
    <row r="482" spans="8:8">
      <c r="H482" s="5"/>
    </row>
    <row r="483" spans="8:8">
      <c r="H483" s="5"/>
    </row>
    <row r="484" spans="8:8">
      <c r="H484" s="5"/>
    </row>
    <row r="485" spans="8:8">
      <c r="H485" s="5"/>
    </row>
    <row r="486" spans="8:8">
      <c r="H486" s="5"/>
    </row>
    <row r="487" spans="8:8">
      <c r="H487" s="5"/>
    </row>
    <row r="488" spans="8:8">
      <c r="H488" s="5"/>
    </row>
    <row r="489" spans="8:8">
      <c r="H489" s="5"/>
    </row>
    <row r="490" spans="8:8">
      <c r="H490" s="5"/>
    </row>
    <row r="491" spans="8:8">
      <c r="H491" s="5"/>
    </row>
    <row r="492" spans="8:8">
      <c r="H492" s="5"/>
    </row>
    <row r="493" spans="8:8">
      <c r="H493" s="5"/>
    </row>
    <row r="494" spans="8:8">
      <c r="H494" s="5"/>
    </row>
    <row r="495" spans="8:8">
      <c r="H495" s="5"/>
    </row>
    <row r="496" spans="8:8">
      <c r="H496" s="5"/>
    </row>
    <row r="497" spans="8:8">
      <c r="H497" s="5"/>
    </row>
    <row r="498" spans="8:8">
      <c r="H498" s="5"/>
    </row>
    <row r="499" spans="8:8">
      <c r="H499" s="5"/>
    </row>
    <row r="500" spans="8:8">
      <c r="H500" s="5"/>
    </row>
    <row r="501" spans="8:8">
      <c r="H501" s="5"/>
    </row>
    <row r="502" spans="8:8">
      <c r="H502" s="5"/>
    </row>
    <row r="503" spans="8:8">
      <c r="H503" s="5"/>
    </row>
    <row r="504" spans="8:8">
      <c r="H504" s="5"/>
    </row>
    <row r="505" spans="8:8">
      <c r="H505" s="5"/>
    </row>
    <row r="506" spans="8:8">
      <c r="H506" s="5"/>
    </row>
    <row r="507" spans="8:8">
      <c r="H507" s="5"/>
    </row>
    <row r="508" spans="8:8">
      <c r="H508" s="5"/>
    </row>
    <row r="509" spans="8:8">
      <c r="H509" s="5"/>
    </row>
    <row r="510" spans="8:8">
      <c r="H510" s="5"/>
    </row>
    <row r="511" spans="8:8">
      <c r="H511" s="5"/>
    </row>
    <row r="512" spans="8:8">
      <c r="H512" s="5"/>
    </row>
    <row r="513" spans="8:8">
      <c r="H513" s="5"/>
    </row>
    <row r="514" spans="8:8">
      <c r="H514" s="5"/>
    </row>
    <row r="515" spans="8:8">
      <c r="H515" s="5"/>
    </row>
    <row r="516" spans="8:8">
      <c r="H516" s="5"/>
    </row>
    <row r="517" spans="8:8">
      <c r="H517" s="5"/>
    </row>
    <row r="518" spans="8:8">
      <c r="H518" s="5"/>
    </row>
    <row r="519" spans="8:8">
      <c r="H519" s="5"/>
    </row>
    <row r="520" spans="8:8">
      <c r="H520" s="5"/>
    </row>
    <row r="521" spans="8:8">
      <c r="H521" s="5"/>
    </row>
    <row r="522" spans="8:8">
      <c r="H522" s="5"/>
    </row>
    <row r="523" spans="8:8">
      <c r="H523" s="5"/>
    </row>
    <row r="524" spans="8:8">
      <c r="H524" s="5"/>
    </row>
    <row r="525" spans="8:8">
      <c r="H525" s="5"/>
    </row>
    <row r="526" spans="8:8">
      <c r="H526" s="5"/>
    </row>
    <row r="527" spans="8:8">
      <c r="H527" s="5"/>
    </row>
    <row r="528" spans="8:8">
      <c r="H528" s="5"/>
    </row>
    <row r="529" spans="8:8">
      <c r="H529" s="5"/>
    </row>
    <row r="530" spans="8:8">
      <c r="H530" s="5"/>
    </row>
    <row r="531" spans="8:8">
      <c r="H531" s="5"/>
    </row>
    <row r="532" spans="8:8">
      <c r="H532" s="5"/>
    </row>
    <row r="533" spans="8:8">
      <c r="H533" s="5"/>
    </row>
    <row r="534" spans="8:8">
      <c r="H534" s="5"/>
    </row>
    <row r="535" spans="8:8">
      <c r="H535" s="5"/>
    </row>
    <row r="536" spans="8:8">
      <c r="H536" s="5"/>
    </row>
    <row r="537" spans="8:8">
      <c r="H537" s="5"/>
    </row>
    <row r="538" spans="8:8">
      <c r="H538" s="5"/>
    </row>
    <row r="539" spans="8:8">
      <c r="H539" s="5"/>
    </row>
    <row r="540" spans="8:8">
      <c r="H540" s="5"/>
    </row>
    <row r="541" spans="8:8">
      <c r="H541" s="5"/>
    </row>
    <row r="542" spans="8:8">
      <c r="H542" s="5"/>
    </row>
    <row r="543" spans="8:8">
      <c r="H543" s="5"/>
    </row>
    <row r="544" spans="8:8">
      <c r="H544" s="5"/>
    </row>
    <row r="545" spans="8:8">
      <c r="H545" s="5"/>
    </row>
    <row r="546" spans="8:8">
      <c r="H546" s="5"/>
    </row>
    <row r="547" spans="8:8">
      <c r="H547" s="5"/>
    </row>
    <row r="548" spans="8:8">
      <c r="H548" s="5"/>
    </row>
    <row r="549" spans="8:8">
      <c r="H549" s="5"/>
    </row>
    <row r="550" spans="8:8">
      <c r="H550" s="5"/>
    </row>
    <row r="551" spans="8:8">
      <c r="H551" s="5"/>
    </row>
    <row r="552" spans="8:8">
      <c r="H552" s="5"/>
    </row>
    <row r="553" spans="8:8">
      <c r="H553" s="5"/>
    </row>
    <row r="554" spans="8:8">
      <c r="H554" s="5"/>
    </row>
    <row r="555" spans="8:8">
      <c r="H555" s="5"/>
    </row>
    <row r="556" spans="8:8">
      <c r="H556" s="5"/>
    </row>
    <row r="557" spans="8:8">
      <c r="H557" s="5"/>
    </row>
    <row r="558" spans="8:8">
      <c r="H558" s="5"/>
    </row>
    <row r="559" spans="8:8">
      <c r="H559" s="5"/>
    </row>
    <row r="560" spans="8:8">
      <c r="H560" s="5"/>
    </row>
    <row r="561" spans="8:8">
      <c r="H561" s="5"/>
    </row>
    <row r="562" spans="8:8">
      <c r="H562" s="5"/>
    </row>
    <row r="563" spans="8:8">
      <c r="H563" s="5"/>
    </row>
    <row r="564" spans="8:8">
      <c r="H564" s="5"/>
    </row>
    <row r="565" spans="8:8">
      <c r="H565" s="5"/>
    </row>
    <row r="566" spans="8:8">
      <c r="H566" s="5"/>
    </row>
    <row r="567" spans="8:8">
      <c r="H567" s="5"/>
    </row>
    <row r="568" spans="8:8">
      <c r="H568" s="5"/>
    </row>
    <row r="569" spans="8:8">
      <c r="H569" s="5"/>
    </row>
    <row r="570" spans="8:8">
      <c r="H570" s="5"/>
    </row>
    <row r="571" spans="8:8">
      <c r="H571" s="5"/>
    </row>
    <row r="572" spans="8:8">
      <c r="H572" s="5"/>
    </row>
    <row r="573" spans="8:8">
      <c r="H573" s="5"/>
    </row>
    <row r="574" spans="8:8">
      <c r="H574" s="5"/>
    </row>
    <row r="575" spans="8:8">
      <c r="H575" s="5"/>
    </row>
    <row r="576" spans="8:8">
      <c r="H576" s="5"/>
    </row>
    <row r="577" spans="8:8">
      <c r="H577" s="5"/>
    </row>
    <row r="578" spans="8:8">
      <c r="H578" s="5"/>
    </row>
    <row r="579" spans="8:8">
      <c r="H579" s="5"/>
    </row>
    <row r="580" spans="8:8">
      <c r="H580" s="5"/>
    </row>
    <row r="581" spans="8:8">
      <c r="H581" s="5"/>
    </row>
    <row r="582" spans="8:8">
      <c r="H582" s="5"/>
    </row>
    <row r="583" spans="8:8">
      <c r="H583" s="5"/>
    </row>
    <row r="584" spans="8:8">
      <c r="H584" s="5"/>
    </row>
    <row r="585" spans="8:8">
      <c r="H585" s="5"/>
    </row>
    <row r="586" spans="8:8">
      <c r="H586" s="5"/>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K61"/>
  <sheetViews>
    <sheetView topLeftCell="A28" zoomScale="90" zoomScaleNormal="90" zoomScalePageLayoutView="125" workbookViewId="0">
      <selection activeCell="C44" sqref="C44"/>
    </sheetView>
  </sheetViews>
  <sheetFormatPr baseColWidth="10" defaultColWidth="10.7109375" defaultRowHeight="12.75"/>
  <cols>
    <col min="1" max="1" width="0.7109375" style="6" customWidth="1"/>
    <col min="2" max="2" width="10.7109375" style="6"/>
    <col min="3" max="3" width="21" style="6" customWidth="1"/>
    <col min="4" max="4" width="59.140625" style="6" customWidth="1"/>
    <col min="5" max="5" width="61.140625" style="6" customWidth="1"/>
    <col min="6" max="6" width="15.28515625" style="6" customWidth="1"/>
    <col min="7" max="16384" width="10.7109375" style="6"/>
  </cols>
  <sheetData>
    <row r="1" spans="2:10" ht="13.5" thickBot="1"/>
    <row r="2" spans="2:10" ht="28.9" customHeight="1">
      <c r="C2" s="55" t="s">
        <v>237</v>
      </c>
      <c r="D2" s="337" t="s">
        <v>236</v>
      </c>
      <c r="E2" s="338"/>
    </row>
    <row r="3" spans="2:10" ht="45.75" customHeight="1">
      <c r="C3" s="56" t="s">
        <v>238</v>
      </c>
      <c r="D3" s="333" t="s">
        <v>229</v>
      </c>
      <c r="E3" s="334"/>
    </row>
    <row r="4" spans="2:10" ht="21.75" customHeight="1">
      <c r="C4" s="56" t="s">
        <v>242</v>
      </c>
      <c r="D4" s="333" t="s">
        <v>230</v>
      </c>
      <c r="E4" s="334"/>
    </row>
    <row r="5" spans="2:10" ht="34.5" customHeight="1">
      <c r="C5" s="56" t="s">
        <v>239</v>
      </c>
      <c r="D5" s="333" t="s">
        <v>231</v>
      </c>
      <c r="E5" s="334"/>
    </row>
    <row r="6" spans="2:10" ht="57.75" customHeight="1">
      <c r="C6" s="56" t="s">
        <v>240</v>
      </c>
      <c r="D6" s="333" t="s">
        <v>232</v>
      </c>
      <c r="E6" s="334"/>
    </row>
    <row r="7" spans="2:10" ht="31.5" customHeight="1">
      <c r="C7" s="56" t="s">
        <v>241</v>
      </c>
      <c r="D7" s="333" t="s">
        <v>233</v>
      </c>
      <c r="E7" s="334"/>
    </row>
    <row r="8" spans="2:10" ht="30.75" customHeight="1">
      <c r="C8" s="56" t="s">
        <v>243</v>
      </c>
      <c r="D8" s="333" t="s">
        <v>234</v>
      </c>
      <c r="E8" s="334"/>
    </row>
    <row r="9" spans="2:10" ht="45.75" customHeight="1" thickBot="1">
      <c r="C9" s="57" t="s">
        <v>244</v>
      </c>
      <c r="D9" s="335" t="s">
        <v>235</v>
      </c>
      <c r="E9" s="336"/>
    </row>
    <row r="10" spans="2:10" ht="13.5" thickBot="1"/>
    <row r="11" spans="2:10" ht="13.5" thickBot="1">
      <c r="B11" s="313" t="s">
        <v>120</v>
      </c>
      <c r="C11" s="314"/>
      <c r="D11" s="314"/>
      <c r="E11" s="315"/>
    </row>
    <row r="12" spans="2:10" ht="15.75" thickBot="1">
      <c r="B12" s="35" t="s">
        <v>55</v>
      </c>
      <c r="C12" s="36" t="s">
        <v>122</v>
      </c>
      <c r="D12" s="37" t="s">
        <v>72</v>
      </c>
      <c r="E12" s="37" t="s">
        <v>73</v>
      </c>
    </row>
    <row r="13" spans="2:10" ht="37.5" customHeight="1">
      <c r="B13" s="316">
        <v>5</v>
      </c>
      <c r="C13" s="325" t="s">
        <v>115</v>
      </c>
      <c r="D13" s="18" t="s">
        <v>74</v>
      </c>
      <c r="E13" s="24" t="s">
        <v>78</v>
      </c>
      <c r="F13" s="88"/>
      <c r="J13" s="7"/>
    </row>
    <row r="14" spans="2:10" ht="33" customHeight="1">
      <c r="B14" s="317"/>
      <c r="C14" s="325"/>
      <c r="D14" s="18" t="s">
        <v>75</v>
      </c>
      <c r="E14" s="20" t="s">
        <v>79</v>
      </c>
      <c r="F14" s="89"/>
    </row>
    <row r="15" spans="2:10" ht="32.25" customHeight="1">
      <c r="B15" s="317"/>
      <c r="C15" s="325"/>
      <c r="D15" s="18" t="s">
        <v>76</v>
      </c>
      <c r="E15" s="20" t="s">
        <v>80</v>
      </c>
      <c r="F15" s="89"/>
    </row>
    <row r="16" spans="2:10" ht="32.25" customHeight="1">
      <c r="B16" s="317"/>
      <c r="C16" s="325"/>
      <c r="D16" s="319" t="s">
        <v>77</v>
      </c>
      <c r="E16" s="20" t="s">
        <v>81</v>
      </c>
      <c r="F16" s="89"/>
    </row>
    <row r="17" spans="2:9" ht="30.75" customHeight="1" thickBot="1">
      <c r="B17" s="318"/>
      <c r="C17" s="326"/>
      <c r="D17" s="320"/>
      <c r="E17" s="90" t="s">
        <v>82</v>
      </c>
      <c r="F17" s="89"/>
    </row>
    <row r="18" spans="2:9" ht="26.25" customHeight="1">
      <c r="B18" s="316">
        <v>4</v>
      </c>
      <c r="C18" s="327" t="s">
        <v>116</v>
      </c>
      <c r="D18" s="24" t="s">
        <v>83</v>
      </c>
      <c r="E18" s="24" t="s">
        <v>87</v>
      </c>
      <c r="F18" s="89"/>
      <c r="G18" s="17"/>
      <c r="H18" s="17"/>
      <c r="I18" s="17"/>
    </row>
    <row r="19" spans="2:9" ht="33" customHeight="1">
      <c r="B19" s="317"/>
      <c r="C19" s="317"/>
      <c r="D19" s="20" t="s">
        <v>84</v>
      </c>
      <c r="E19" s="20" t="s">
        <v>88</v>
      </c>
      <c r="F19" s="89"/>
    </row>
    <row r="20" spans="2:9" ht="44.25" thickBot="1">
      <c r="B20" s="317"/>
      <c r="C20" s="317"/>
      <c r="D20" s="20" t="s">
        <v>85</v>
      </c>
      <c r="E20" s="90" t="s">
        <v>89</v>
      </c>
      <c r="F20" s="89"/>
    </row>
    <row r="21" spans="2:9" ht="33" customHeight="1">
      <c r="B21" s="317"/>
      <c r="C21" s="317"/>
      <c r="D21" s="319" t="s">
        <v>86</v>
      </c>
      <c r="E21" s="18" t="s">
        <v>90</v>
      </c>
    </row>
    <row r="22" spans="2:9" ht="30" thickBot="1">
      <c r="B22" s="318"/>
      <c r="C22" s="318"/>
      <c r="D22" s="320"/>
      <c r="E22" s="23" t="s">
        <v>91</v>
      </c>
    </row>
    <row r="23" spans="2:9" ht="29.25">
      <c r="B23" s="316">
        <v>3</v>
      </c>
      <c r="C23" s="327" t="s">
        <v>117</v>
      </c>
      <c r="D23" s="24" t="s">
        <v>92</v>
      </c>
      <c r="E23" s="25" t="s">
        <v>95</v>
      </c>
    </row>
    <row r="24" spans="2:9" ht="43.5">
      <c r="B24" s="317"/>
      <c r="C24" s="317"/>
      <c r="D24" s="20" t="s">
        <v>93</v>
      </c>
      <c r="E24" s="18" t="s">
        <v>96</v>
      </c>
    </row>
    <row r="25" spans="2:9" ht="29.25">
      <c r="B25" s="317"/>
      <c r="C25" s="317"/>
      <c r="D25" s="319" t="s">
        <v>94</v>
      </c>
      <c r="E25" s="18" t="s">
        <v>97</v>
      </c>
    </row>
    <row r="26" spans="2:9" ht="15">
      <c r="B26" s="317"/>
      <c r="C26" s="317"/>
      <c r="D26" s="319"/>
      <c r="E26" s="18" t="s">
        <v>98</v>
      </c>
    </row>
    <row r="27" spans="2:9" ht="29.25">
      <c r="B27" s="317"/>
      <c r="C27" s="317"/>
      <c r="D27" s="323" t="s">
        <v>123</v>
      </c>
      <c r="E27" s="19" t="s">
        <v>99</v>
      </c>
    </row>
    <row r="28" spans="2:9" ht="15.75" thickBot="1">
      <c r="B28" s="318"/>
      <c r="C28" s="318"/>
      <c r="D28" s="324"/>
      <c r="E28" s="19" t="s">
        <v>100</v>
      </c>
    </row>
    <row r="29" spans="2:9" ht="29.25">
      <c r="B29" s="316">
        <v>2</v>
      </c>
      <c r="C29" s="327" t="s">
        <v>118</v>
      </c>
      <c r="D29" s="29" t="s">
        <v>101</v>
      </c>
      <c r="E29" s="26" t="s">
        <v>194</v>
      </c>
    </row>
    <row r="30" spans="2:9" ht="29.25">
      <c r="B30" s="317"/>
      <c r="C30" s="317"/>
      <c r="D30" s="30" t="s">
        <v>102</v>
      </c>
      <c r="E30" s="21" t="s">
        <v>105</v>
      </c>
    </row>
    <row r="31" spans="2:9" ht="48.75" customHeight="1">
      <c r="B31" s="317"/>
      <c r="C31" s="317"/>
      <c r="D31" s="30" t="s">
        <v>103</v>
      </c>
      <c r="E31" s="21" t="s">
        <v>106</v>
      </c>
    </row>
    <row r="32" spans="2:9" ht="30" thickBot="1">
      <c r="B32" s="318"/>
      <c r="C32" s="318"/>
      <c r="D32" s="31" t="s">
        <v>104</v>
      </c>
      <c r="E32" s="22" t="s">
        <v>107</v>
      </c>
    </row>
    <row r="33" spans="2:11" ht="15">
      <c r="B33" s="316">
        <v>1</v>
      </c>
      <c r="C33" s="327" t="s">
        <v>119</v>
      </c>
      <c r="D33" s="26" t="s">
        <v>108</v>
      </c>
      <c r="E33" s="27" t="s">
        <v>112</v>
      </c>
    </row>
    <row r="34" spans="2:11" ht="29.25">
      <c r="B34" s="317"/>
      <c r="C34" s="317"/>
      <c r="D34" s="21" t="s">
        <v>109</v>
      </c>
      <c r="E34" s="19" t="s">
        <v>113</v>
      </c>
    </row>
    <row r="35" spans="2:11" ht="29.25">
      <c r="B35" s="317"/>
      <c r="C35" s="317"/>
      <c r="D35" s="21" t="s">
        <v>110</v>
      </c>
      <c r="E35" s="321" t="s">
        <v>114</v>
      </c>
    </row>
    <row r="36" spans="2:11" ht="15.75" thickBot="1">
      <c r="B36" s="318"/>
      <c r="C36" s="318"/>
      <c r="D36" s="22" t="s">
        <v>111</v>
      </c>
      <c r="E36" s="322"/>
    </row>
    <row r="37" spans="2:11" ht="13.5" thickBot="1"/>
    <row r="38" spans="2:11" ht="13.5" thickBot="1">
      <c r="B38" s="313" t="s">
        <v>121</v>
      </c>
      <c r="C38" s="314"/>
      <c r="D38" s="314"/>
      <c r="E38" s="315"/>
    </row>
    <row r="39" spans="2:11" ht="13.5" thickBot="1">
      <c r="B39" s="33" t="s">
        <v>55</v>
      </c>
      <c r="C39" s="34" t="s">
        <v>122</v>
      </c>
      <c r="D39" s="34" t="s">
        <v>56</v>
      </c>
      <c r="E39" s="34" t="s">
        <v>57</v>
      </c>
    </row>
    <row r="40" spans="2:11" ht="13.5" thickBot="1">
      <c r="B40" s="28">
        <v>5</v>
      </c>
      <c r="C40" s="14" t="s">
        <v>58</v>
      </c>
      <c r="D40" s="14" t="s">
        <v>59</v>
      </c>
      <c r="E40" s="14" t="s">
        <v>60</v>
      </c>
    </row>
    <row r="41" spans="2:11" ht="13.5" thickBot="1">
      <c r="B41" s="28">
        <v>4</v>
      </c>
      <c r="C41" s="14" t="s">
        <v>61</v>
      </c>
      <c r="D41" s="14" t="s">
        <v>62</v>
      </c>
      <c r="E41" s="14" t="s">
        <v>63</v>
      </c>
    </row>
    <row r="42" spans="2:11" ht="13.5" thickBot="1">
      <c r="B42" s="28">
        <v>3</v>
      </c>
      <c r="C42" s="14" t="s">
        <v>64</v>
      </c>
      <c r="D42" s="14" t="s">
        <v>65</v>
      </c>
      <c r="E42" s="14" t="s">
        <v>66</v>
      </c>
    </row>
    <row r="43" spans="2:11" ht="13.5" thickBot="1">
      <c r="B43" s="28">
        <v>2</v>
      </c>
      <c r="C43" s="14" t="s">
        <v>67</v>
      </c>
      <c r="D43" s="14" t="s">
        <v>68</v>
      </c>
      <c r="E43" s="14" t="s">
        <v>69</v>
      </c>
    </row>
    <row r="44" spans="2:11" ht="26.25" thickBot="1">
      <c r="B44" s="28">
        <v>1</v>
      </c>
      <c r="C44" s="14" t="s">
        <v>70</v>
      </c>
      <c r="D44" s="14" t="s">
        <v>71</v>
      </c>
      <c r="E44" s="14" t="s">
        <v>195</v>
      </c>
    </row>
    <row r="46" spans="2:11" ht="39.75" customHeight="1">
      <c r="C46" s="38" t="s">
        <v>6</v>
      </c>
      <c r="D46" s="330" t="s">
        <v>124</v>
      </c>
      <c r="E46" s="330"/>
      <c r="F46" s="330"/>
      <c r="G46" s="330"/>
      <c r="H46" s="32"/>
      <c r="I46" s="11"/>
      <c r="J46" s="11"/>
      <c r="K46" s="11"/>
    </row>
    <row r="47" spans="2:11" ht="24" customHeight="1">
      <c r="C47" s="38"/>
      <c r="D47" s="32"/>
      <c r="E47" s="32"/>
      <c r="F47" s="32"/>
      <c r="G47" s="32"/>
      <c r="H47" s="32"/>
      <c r="I47" s="11"/>
      <c r="J47" s="11"/>
      <c r="K47" s="11"/>
    </row>
    <row r="49" spans="3:11" ht="15.75" customHeight="1">
      <c r="C49" s="329" t="s">
        <v>7</v>
      </c>
      <c r="D49" s="331" t="s">
        <v>127</v>
      </c>
      <c r="E49" s="331"/>
      <c r="F49" s="331"/>
      <c r="G49" s="331"/>
      <c r="H49" s="16"/>
    </row>
    <row r="50" spans="3:11" ht="24" customHeight="1">
      <c r="C50" s="329"/>
      <c r="D50" s="332" t="s">
        <v>125</v>
      </c>
      <c r="E50" s="332"/>
      <c r="F50" s="332"/>
      <c r="G50" s="332"/>
      <c r="H50" s="39"/>
    </row>
    <row r="51" spans="3:11" ht="35.25" customHeight="1">
      <c r="C51" s="329"/>
      <c r="D51" s="332" t="s">
        <v>126</v>
      </c>
      <c r="E51" s="332"/>
      <c r="F51" s="332"/>
      <c r="G51" s="332"/>
      <c r="H51" s="40"/>
      <c r="I51" s="11"/>
      <c r="J51" s="11"/>
      <c r="K51" s="11"/>
    </row>
    <row r="52" spans="3:11">
      <c r="C52" s="11"/>
      <c r="D52" s="328"/>
      <c r="E52" s="328"/>
      <c r="F52" s="328"/>
      <c r="G52" s="328"/>
      <c r="H52" s="328"/>
      <c r="I52" s="11"/>
      <c r="J52" s="11"/>
      <c r="K52" s="11"/>
    </row>
    <row r="53" spans="3:11">
      <c r="C53" s="11"/>
      <c r="D53" s="11"/>
      <c r="E53" s="11"/>
      <c r="F53" s="11"/>
      <c r="G53" s="11"/>
      <c r="H53" s="11"/>
      <c r="I53" s="11"/>
      <c r="J53" s="11"/>
      <c r="K53" s="11"/>
    </row>
    <row r="57" spans="3:11">
      <c r="C57" s="16"/>
      <c r="D57" s="16"/>
      <c r="E57" s="16"/>
    </row>
    <row r="58" spans="3:11">
      <c r="C58" s="16"/>
      <c r="D58" s="16"/>
      <c r="E58" s="16"/>
    </row>
    <row r="59" spans="3:11">
      <c r="C59" s="16"/>
      <c r="D59" s="16"/>
      <c r="E59" s="16"/>
    </row>
    <row r="60" spans="3:11">
      <c r="C60" s="16"/>
      <c r="D60" s="16"/>
      <c r="E60" s="16"/>
    </row>
    <row r="61" spans="3:11">
      <c r="C61" s="16"/>
      <c r="D61" s="16"/>
      <c r="E61" s="16"/>
    </row>
  </sheetData>
  <mergeCells count="31">
    <mergeCell ref="D7:E7"/>
    <mergeCell ref="D8:E8"/>
    <mergeCell ref="D9:E9"/>
    <mergeCell ref="D2:E2"/>
    <mergeCell ref="D3:E3"/>
    <mergeCell ref="D4:E4"/>
    <mergeCell ref="D5:E5"/>
    <mergeCell ref="D6:E6"/>
    <mergeCell ref="D52:H52"/>
    <mergeCell ref="C49:C51"/>
    <mergeCell ref="D46:G46"/>
    <mergeCell ref="D49:G49"/>
    <mergeCell ref="D50:G50"/>
    <mergeCell ref="D51:G51"/>
    <mergeCell ref="B11:E11"/>
    <mergeCell ref="D16:D17"/>
    <mergeCell ref="E35:E36"/>
    <mergeCell ref="D27:D28"/>
    <mergeCell ref="D25:D26"/>
    <mergeCell ref="D21:D22"/>
    <mergeCell ref="C13:C17"/>
    <mergeCell ref="C18:C22"/>
    <mergeCell ref="C23:C28"/>
    <mergeCell ref="C29:C32"/>
    <mergeCell ref="C33:C36"/>
    <mergeCell ref="B38:E38"/>
    <mergeCell ref="B13:B17"/>
    <mergeCell ref="B18:B22"/>
    <mergeCell ref="B23:B28"/>
    <mergeCell ref="B29:B32"/>
    <mergeCell ref="B33:B36"/>
  </mergeCells>
  <phoneticPr fontId="0" type="noConversion"/>
  <pageMargins left="0.75" right="0.75" top="1" bottom="1" header="0" footer="0"/>
  <pageSetup orientation="portrait"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26"/>
  <sheetViews>
    <sheetView zoomScale="110" zoomScaleNormal="110" workbookViewId="0">
      <selection activeCell="N8" sqref="N8"/>
    </sheetView>
  </sheetViews>
  <sheetFormatPr baseColWidth="10" defaultRowHeight="12.75"/>
  <cols>
    <col min="1" max="1" width="25.28515625" customWidth="1"/>
    <col min="2" max="2" width="25.42578125" customWidth="1"/>
    <col min="6" max="6" width="16.42578125" customWidth="1"/>
  </cols>
  <sheetData>
    <row r="1" spans="1:7" ht="21.75" customHeight="1">
      <c r="A1" s="365"/>
      <c r="B1" s="368" t="s">
        <v>52</v>
      </c>
      <c r="C1" s="368"/>
      <c r="D1" s="368"/>
      <c r="E1" s="371" t="s">
        <v>225</v>
      </c>
      <c r="F1" s="372"/>
    </row>
    <row r="2" spans="1:7" ht="22.5" customHeight="1">
      <c r="A2" s="366"/>
      <c r="B2" s="369"/>
      <c r="C2" s="369"/>
      <c r="D2" s="369"/>
      <c r="E2" s="373" t="s">
        <v>53</v>
      </c>
      <c r="F2" s="374"/>
    </row>
    <row r="3" spans="1:7" ht="24" customHeight="1" thickBot="1">
      <c r="A3" s="367"/>
      <c r="B3" s="370"/>
      <c r="C3" s="370"/>
      <c r="D3" s="370"/>
      <c r="E3" s="375" t="s">
        <v>649</v>
      </c>
      <c r="F3" s="376"/>
    </row>
    <row r="4" spans="1:7">
      <c r="A4" s="339"/>
      <c r="B4" s="339"/>
      <c r="C4" s="339"/>
      <c r="D4" s="339"/>
      <c r="E4" s="339"/>
      <c r="F4" s="339"/>
    </row>
    <row r="5" spans="1:7">
      <c r="A5" s="357"/>
      <c r="B5" s="358"/>
      <c r="C5" s="358"/>
      <c r="D5" s="358"/>
      <c r="E5" s="358"/>
      <c r="F5" s="358"/>
    </row>
    <row r="6" spans="1:7" ht="13.5" thickBot="1"/>
    <row r="7" spans="1:7" ht="15">
      <c r="A7" s="49" t="s">
        <v>35</v>
      </c>
      <c r="B7" s="50" t="s">
        <v>36</v>
      </c>
      <c r="C7" s="360" t="s">
        <v>54</v>
      </c>
      <c r="D7" s="360"/>
      <c r="E7" s="360"/>
      <c r="F7" s="361"/>
    </row>
    <row r="8" spans="1:7" ht="41.25" customHeight="1">
      <c r="A8" s="349" t="s">
        <v>37</v>
      </c>
      <c r="B8" s="15" t="s">
        <v>217</v>
      </c>
      <c r="C8" s="340" t="s">
        <v>496</v>
      </c>
      <c r="D8" s="341"/>
      <c r="E8" s="341"/>
      <c r="F8" s="342"/>
      <c r="G8" s="47"/>
    </row>
    <row r="9" spans="1:7" ht="39.75" customHeight="1">
      <c r="A9" s="349"/>
      <c r="B9" s="15" t="s">
        <v>38</v>
      </c>
      <c r="C9" s="340" t="s">
        <v>525</v>
      </c>
      <c r="D9" s="341"/>
      <c r="E9" s="341"/>
      <c r="F9" s="342"/>
      <c r="G9" s="48"/>
    </row>
    <row r="10" spans="1:7" ht="36" customHeight="1">
      <c r="A10" s="349"/>
      <c r="B10" s="15" t="s">
        <v>39</v>
      </c>
      <c r="C10" s="348" t="s">
        <v>526</v>
      </c>
      <c r="D10" s="341"/>
      <c r="E10" s="341"/>
      <c r="F10" s="342"/>
      <c r="G10" s="48"/>
    </row>
    <row r="11" spans="1:7" ht="19.5" customHeight="1">
      <c r="A11" s="349"/>
      <c r="B11" s="15" t="s">
        <v>40</v>
      </c>
      <c r="C11" s="362" t="s">
        <v>429</v>
      </c>
      <c r="D11" s="363"/>
      <c r="E11" s="363"/>
      <c r="F11" s="364"/>
      <c r="G11" s="48"/>
    </row>
    <row r="12" spans="1:7" ht="19.5" customHeight="1">
      <c r="A12" s="349"/>
      <c r="B12" s="15" t="s">
        <v>41</v>
      </c>
      <c r="C12" s="362" t="s">
        <v>430</v>
      </c>
      <c r="D12" s="363"/>
      <c r="E12" s="363"/>
      <c r="F12" s="364"/>
      <c r="G12" s="48"/>
    </row>
    <row r="13" spans="1:7" ht="39" customHeight="1">
      <c r="A13" s="349"/>
      <c r="B13" s="15" t="s">
        <v>42</v>
      </c>
      <c r="C13" s="340" t="s">
        <v>527</v>
      </c>
      <c r="D13" s="341"/>
      <c r="E13" s="341"/>
      <c r="F13" s="342"/>
      <c r="G13" s="48"/>
    </row>
    <row r="14" spans="1:7" ht="32.25" customHeight="1">
      <c r="A14" s="349"/>
      <c r="B14" s="15" t="s">
        <v>43</v>
      </c>
      <c r="C14" s="340" t="s">
        <v>431</v>
      </c>
      <c r="D14" s="341"/>
      <c r="E14" s="341"/>
      <c r="F14" s="342"/>
      <c r="G14" s="48"/>
    </row>
    <row r="15" spans="1:7" ht="54" customHeight="1">
      <c r="A15" s="349" t="s">
        <v>44</v>
      </c>
      <c r="B15" s="15" t="s">
        <v>218</v>
      </c>
      <c r="C15" s="348" t="s">
        <v>528</v>
      </c>
      <c r="D15" s="341"/>
      <c r="E15" s="341"/>
      <c r="F15" s="342"/>
      <c r="G15" s="48"/>
    </row>
    <row r="16" spans="1:7" ht="64.150000000000006" customHeight="1">
      <c r="A16" s="349"/>
      <c r="B16" s="15" t="s">
        <v>45</v>
      </c>
      <c r="C16" s="340" t="s">
        <v>529</v>
      </c>
      <c r="D16" s="341"/>
      <c r="E16" s="341"/>
      <c r="F16" s="342"/>
      <c r="G16" s="48"/>
    </row>
    <row r="17" spans="1:7" ht="57" customHeight="1">
      <c r="A17" s="349"/>
      <c r="B17" s="15" t="s">
        <v>46</v>
      </c>
      <c r="C17" s="348" t="s">
        <v>497</v>
      </c>
      <c r="D17" s="341"/>
      <c r="E17" s="341"/>
      <c r="F17" s="342"/>
      <c r="G17" s="48"/>
    </row>
    <row r="18" spans="1:7" ht="39.75" customHeight="1">
      <c r="A18" s="349"/>
      <c r="B18" s="15" t="s">
        <v>47</v>
      </c>
      <c r="C18" s="340" t="s">
        <v>432</v>
      </c>
      <c r="D18" s="341"/>
      <c r="E18" s="341"/>
      <c r="F18" s="342"/>
      <c r="G18" s="48"/>
    </row>
    <row r="19" spans="1:7" ht="32.25" customHeight="1">
      <c r="A19" s="349"/>
      <c r="B19" s="15" t="s">
        <v>48</v>
      </c>
      <c r="C19" s="340" t="s">
        <v>433</v>
      </c>
      <c r="D19" s="341"/>
      <c r="E19" s="341"/>
      <c r="F19" s="342"/>
      <c r="G19" s="48"/>
    </row>
    <row r="20" spans="1:7" ht="15">
      <c r="A20" s="349"/>
      <c r="B20" s="15" t="s">
        <v>49</v>
      </c>
      <c r="C20" s="343" t="s">
        <v>434</v>
      </c>
      <c r="D20" s="344"/>
      <c r="E20" s="344"/>
      <c r="F20" s="345"/>
      <c r="G20" s="48"/>
    </row>
    <row r="21" spans="1:7" ht="15.75" thickBot="1">
      <c r="A21" s="350"/>
      <c r="B21" s="51" t="s">
        <v>43</v>
      </c>
      <c r="C21" s="346" t="s">
        <v>431</v>
      </c>
      <c r="D21" s="346"/>
      <c r="E21" s="346"/>
      <c r="F21" s="347"/>
      <c r="G21" s="48"/>
    </row>
    <row r="22" spans="1:7" ht="15">
      <c r="A22" s="359"/>
      <c r="B22" s="359"/>
      <c r="C22" s="359"/>
      <c r="D22" s="359"/>
      <c r="E22" s="359"/>
      <c r="F22" s="359"/>
      <c r="G22" s="48"/>
    </row>
    <row r="23" spans="1:7" ht="15">
      <c r="A23" s="355"/>
      <c r="B23" s="355"/>
      <c r="C23" s="355"/>
      <c r="D23" s="355"/>
      <c r="E23" s="355"/>
      <c r="F23" s="355"/>
      <c r="G23" s="48"/>
    </row>
    <row r="24" spans="1:7" ht="13.5" thickBot="1">
      <c r="A24" s="356"/>
      <c r="B24" s="356"/>
      <c r="C24" s="356"/>
      <c r="D24" s="356"/>
      <c r="E24" s="356"/>
      <c r="F24" s="356"/>
    </row>
    <row r="25" spans="1:7" ht="15">
      <c r="A25" s="52" t="s">
        <v>50</v>
      </c>
      <c r="B25" s="351"/>
      <c r="C25" s="351"/>
      <c r="D25" s="351"/>
      <c r="E25" s="351"/>
      <c r="F25" s="352"/>
    </row>
    <row r="26" spans="1:7" ht="15.75" thickBot="1">
      <c r="A26" s="53" t="s">
        <v>51</v>
      </c>
      <c r="B26" s="353"/>
      <c r="C26" s="353"/>
      <c r="D26" s="353"/>
      <c r="E26" s="353"/>
      <c r="F26" s="354"/>
    </row>
  </sheetData>
  <mergeCells count="29">
    <mergeCell ref="A1:A3"/>
    <mergeCell ref="B1:D3"/>
    <mergeCell ref="E1:F1"/>
    <mergeCell ref="E2:F2"/>
    <mergeCell ref="E3:F3"/>
    <mergeCell ref="B25:F25"/>
    <mergeCell ref="B26:F26"/>
    <mergeCell ref="A23:F23"/>
    <mergeCell ref="A24:F24"/>
    <mergeCell ref="A5:F5"/>
    <mergeCell ref="A22:F22"/>
    <mergeCell ref="C7:F7"/>
    <mergeCell ref="C8:F8"/>
    <mergeCell ref="C9:F9"/>
    <mergeCell ref="C10:F10"/>
    <mergeCell ref="C11:F11"/>
    <mergeCell ref="C12:F12"/>
    <mergeCell ref="C13:F13"/>
    <mergeCell ref="C18:F18"/>
    <mergeCell ref="C15:F15"/>
    <mergeCell ref="A8:A14"/>
    <mergeCell ref="A4:F4"/>
    <mergeCell ref="C14:F14"/>
    <mergeCell ref="C19:F19"/>
    <mergeCell ref="C20:F20"/>
    <mergeCell ref="C21:F21"/>
    <mergeCell ref="C17:F17"/>
    <mergeCell ref="A15:A21"/>
    <mergeCell ref="C16:F16"/>
  </mergeCells>
  <pageMargins left="0.7" right="0.7" top="0.75" bottom="0.75" header="0.3" footer="0.3"/>
  <pageSetup orientation="portrait" horizontalDpi="4294967292" verticalDpi="4294967292"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outlinePr summaryBelow="0"/>
    <pageSetUpPr fitToPage="1"/>
  </sheetPr>
  <dimension ref="A1:AC505"/>
  <sheetViews>
    <sheetView showGridLines="0" tabSelected="1" topLeftCell="H80" zoomScale="70" zoomScaleNormal="70" zoomScalePageLayoutView="75" workbookViewId="0">
      <selection activeCell="W81" sqref="W81"/>
    </sheetView>
  </sheetViews>
  <sheetFormatPr baseColWidth="10" defaultColWidth="9.140625" defaultRowHeight="14.25" outlineLevelRow="1"/>
  <cols>
    <col min="1" max="1" width="6.28515625" style="2" bestFit="1" customWidth="1"/>
    <col min="2" max="2" width="15.7109375" style="226" customWidth="1"/>
    <col min="3" max="3" width="12.28515625" style="2" customWidth="1"/>
    <col min="4" max="4" width="23.85546875" style="2" customWidth="1"/>
    <col min="5" max="5" width="11.140625" style="2" customWidth="1"/>
    <col min="6" max="6" width="15.42578125" style="2" customWidth="1"/>
    <col min="7" max="7" width="18.85546875" style="2" customWidth="1"/>
    <col min="8" max="8" width="13.140625" style="2" customWidth="1"/>
    <col min="9" max="9" width="14.85546875" style="2" customWidth="1"/>
    <col min="10" max="10" width="15.28515625" style="2" customWidth="1"/>
    <col min="11" max="11" width="16.5703125" style="2" customWidth="1"/>
    <col min="12" max="12" width="11.7109375" style="2" customWidth="1"/>
    <col min="13" max="13" width="22.5703125" style="2" customWidth="1"/>
    <col min="14" max="14" width="16.42578125" style="2" bestFit="1" customWidth="1"/>
    <col min="15" max="15" width="11.42578125" style="2" customWidth="1"/>
    <col min="16" max="16" width="16.28515625" style="2" customWidth="1"/>
    <col min="17" max="17" width="15.28515625" style="2" customWidth="1"/>
    <col min="18" max="18" width="15.85546875" style="98" customWidth="1"/>
    <col min="19" max="19" width="12.42578125" style="2" customWidth="1"/>
    <col min="20" max="20" width="12.42578125" style="94" customWidth="1"/>
    <col min="21" max="21" width="15.140625" style="2" bestFit="1" customWidth="1"/>
    <col min="22" max="22" width="48.140625" style="2" customWidth="1"/>
    <col min="23" max="16384" width="9.140625" style="4"/>
  </cols>
  <sheetData>
    <row r="1" spans="1:29" s="154" customFormat="1" ht="28.5" hidden="1">
      <c r="A1" s="54"/>
      <c r="B1" s="215" t="s">
        <v>219</v>
      </c>
      <c r="C1" s="54" t="s">
        <v>224</v>
      </c>
      <c r="D1" s="54" t="s">
        <v>220</v>
      </c>
      <c r="E1" s="54" t="s">
        <v>447</v>
      </c>
      <c r="F1" s="54" t="s">
        <v>221</v>
      </c>
      <c r="G1" s="54" t="s">
        <v>222</v>
      </c>
      <c r="H1" s="54" t="s">
        <v>223</v>
      </c>
      <c r="I1" s="54"/>
      <c r="J1" s="54"/>
      <c r="K1" s="54"/>
      <c r="L1" s="54"/>
      <c r="M1" s="54"/>
      <c r="N1" s="54"/>
      <c r="O1" s="54"/>
      <c r="P1" s="54"/>
      <c r="Q1" s="54"/>
      <c r="R1" s="97"/>
      <c r="S1" s="54"/>
      <c r="T1" s="95"/>
      <c r="U1" s="54"/>
      <c r="V1" s="54"/>
    </row>
    <row r="2" spans="1:29" ht="13.5" customHeight="1">
      <c r="A2" s="394"/>
      <c r="B2" s="395"/>
      <c r="C2" s="395"/>
      <c r="D2" s="395"/>
      <c r="E2" s="395"/>
      <c r="F2" s="395"/>
      <c r="G2" s="395"/>
      <c r="H2" s="396"/>
      <c r="I2" s="414" t="s">
        <v>181</v>
      </c>
      <c r="J2" s="415"/>
      <c r="K2" s="415"/>
      <c r="L2" s="415"/>
      <c r="M2" s="415"/>
      <c r="N2" s="415"/>
      <c r="O2" s="415"/>
      <c r="P2" s="415"/>
      <c r="Q2" s="415"/>
      <c r="R2" s="415"/>
      <c r="S2" s="415"/>
      <c r="T2" s="416"/>
      <c r="U2" s="406" t="s">
        <v>226</v>
      </c>
      <c r="V2" s="407"/>
    </row>
    <row r="3" spans="1:29" ht="13.5" customHeight="1">
      <c r="A3" s="397"/>
      <c r="B3" s="398"/>
      <c r="C3" s="398"/>
      <c r="D3" s="398"/>
      <c r="E3" s="398"/>
      <c r="F3" s="398"/>
      <c r="G3" s="398"/>
      <c r="H3" s="399"/>
      <c r="I3" s="417"/>
      <c r="J3" s="418"/>
      <c r="K3" s="418"/>
      <c r="L3" s="418"/>
      <c r="M3" s="418"/>
      <c r="N3" s="418"/>
      <c r="O3" s="418"/>
      <c r="P3" s="418"/>
      <c r="Q3" s="418"/>
      <c r="R3" s="418"/>
      <c r="S3" s="418"/>
      <c r="T3" s="419"/>
      <c r="U3" s="408"/>
      <c r="V3" s="409"/>
    </row>
    <row r="4" spans="1:29" ht="13.5" customHeight="1">
      <c r="A4" s="397"/>
      <c r="B4" s="398"/>
      <c r="C4" s="398"/>
      <c r="D4" s="398"/>
      <c r="E4" s="398"/>
      <c r="F4" s="398"/>
      <c r="G4" s="398"/>
      <c r="H4" s="399"/>
      <c r="I4" s="417"/>
      <c r="J4" s="418"/>
      <c r="K4" s="418"/>
      <c r="L4" s="418"/>
      <c r="M4" s="418"/>
      <c r="N4" s="418"/>
      <c r="O4" s="418"/>
      <c r="P4" s="418"/>
      <c r="Q4" s="418"/>
      <c r="R4" s="418"/>
      <c r="S4" s="418"/>
      <c r="T4" s="419"/>
      <c r="U4" s="406" t="s">
        <v>444</v>
      </c>
      <c r="V4" s="407"/>
    </row>
    <row r="5" spans="1:29" ht="13.5" customHeight="1">
      <c r="A5" s="397"/>
      <c r="B5" s="398"/>
      <c r="C5" s="398"/>
      <c r="D5" s="398"/>
      <c r="E5" s="398"/>
      <c r="F5" s="398"/>
      <c r="G5" s="398"/>
      <c r="H5" s="399"/>
      <c r="I5" s="417"/>
      <c r="J5" s="418"/>
      <c r="K5" s="418"/>
      <c r="L5" s="418"/>
      <c r="M5" s="418"/>
      <c r="N5" s="418"/>
      <c r="O5" s="418"/>
      <c r="P5" s="418"/>
      <c r="Q5" s="418"/>
      <c r="R5" s="418"/>
      <c r="S5" s="418"/>
      <c r="T5" s="419"/>
      <c r="U5" s="408"/>
      <c r="V5" s="409"/>
    </row>
    <row r="6" spans="1:29" ht="13.5" customHeight="1">
      <c r="A6" s="397"/>
      <c r="B6" s="398"/>
      <c r="C6" s="398"/>
      <c r="D6" s="398"/>
      <c r="E6" s="398"/>
      <c r="F6" s="398"/>
      <c r="G6" s="398"/>
      <c r="H6" s="399"/>
      <c r="I6" s="417"/>
      <c r="J6" s="418"/>
      <c r="K6" s="418"/>
      <c r="L6" s="418"/>
      <c r="M6" s="418"/>
      <c r="N6" s="418"/>
      <c r="O6" s="418"/>
      <c r="P6" s="418"/>
      <c r="Q6" s="418"/>
      <c r="R6" s="418"/>
      <c r="S6" s="418"/>
      <c r="T6" s="419"/>
      <c r="U6" s="410" t="s">
        <v>648</v>
      </c>
      <c r="V6" s="411"/>
    </row>
    <row r="7" spans="1:29" ht="14.25" customHeight="1">
      <c r="A7" s="400"/>
      <c r="B7" s="401"/>
      <c r="C7" s="401"/>
      <c r="D7" s="401"/>
      <c r="E7" s="401"/>
      <c r="F7" s="401"/>
      <c r="G7" s="401"/>
      <c r="H7" s="402"/>
      <c r="I7" s="420"/>
      <c r="J7" s="421"/>
      <c r="K7" s="421"/>
      <c r="L7" s="421"/>
      <c r="M7" s="421"/>
      <c r="N7" s="421"/>
      <c r="O7" s="421"/>
      <c r="P7" s="421"/>
      <c r="Q7" s="421"/>
      <c r="R7" s="421"/>
      <c r="S7" s="421"/>
      <c r="T7" s="422"/>
      <c r="U7" s="412"/>
      <c r="V7" s="413"/>
    </row>
    <row r="8" spans="1:29" ht="11.25" customHeight="1">
      <c r="A8" s="403"/>
      <c r="B8" s="404"/>
      <c r="C8" s="404"/>
      <c r="D8" s="404"/>
      <c r="E8" s="404"/>
      <c r="F8" s="404"/>
      <c r="G8" s="404"/>
      <c r="H8" s="404"/>
      <c r="I8" s="404"/>
      <c r="J8" s="404"/>
      <c r="K8" s="404"/>
      <c r="L8" s="404"/>
      <c r="M8" s="404"/>
      <c r="N8" s="404"/>
      <c r="O8" s="404"/>
      <c r="P8" s="404"/>
      <c r="Q8" s="404"/>
      <c r="R8" s="404"/>
      <c r="S8" s="404"/>
      <c r="T8" s="404"/>
      <c r="U8" s="404"/>
      <c r="V8" s="405"/>
      <c r="W8" s="225"/>
      <c r="X8" s="225"/>
      <c r="Y8" s="225"/>
      <c r="Z8" s="225"/>
      <c r="AA8" s="225"/>
      <c r="AB8" s="225"/>
      <c r="AC8" s="225"/>
    </row>
    <row r="9" spans="1:29" s="155" customFormat="1" ht="15">
      <c r="A9" s="428" t="s">
        <v>202</v>
      </c>
      <c r="B9" s="429"/>
      <c r="C9" s="429"/>
      <c r="D9" s="429"/>
      <c r="E9" s="429"/>
      <c r="F9" s="429"/>
      <c r="G9" s="430"/>
      <c r="H9" s="431" t="s">
        <v>182</v>
      </c>
      <c r="I9" s="432"/>
      <c r="J9" s="433"/>
      <c r="K9" s="434" t="s">
        <v>183</v>
      </c>
      <c r="L9" s="435"/>
      <c r="M9" s="435"/>
      <c r="N9" s="436"/>
      <c r="O9" s="431" t="s">
        <v>184</v>
      </c>
      <c r="P9" s="432"/>
      <c r="Q9" s="432"/>
      <c r="R9" s="432"/>
      <c r="S9" s="432"/>
      <c r="T9" s="432"/>
      <c r="U9" s="432"/>
      <c r="V9" s="433"/>
      <c r="W9" s="225"/>
      <c r="X9" s="225"/>
      <c r="Y9" s="225"/>
      <c r="Z9" s="225"/>
      <c r="AA9" s="225"/>
      <c r="AB9" s="225"/>
      <c r="AC9" s="225"/>
    </row>
    <row r="10" spans="1:29" s="156" customFormat="1" ht="41.25" customHeight="1">
      <c r="A10" s="216" t="s">
        <v>0</v>
      </c>
      <c r="B10" s="216" t="s">
        <v>10</v>
      </c>
      <c r="C10" s="216" t="s">
        <v>201</v>
      </c>
      <c r="D10" s="216" t="s">
        <v>9</v>
      </c>
      <c r="E10" s="216" t="s">
        <v>428</v>
      </c>
      <c r="F10" s="227" t="s">
        <v>203</v>
      </c>
      <c r="G10" s="227" t="s">
        <v>204</v>
      </c>
      <c r="H10" s="216" t="s">
        <v>11</v>
      </c>
      <c r="I10" s="216" t="s">
        <v>12</v>
      </c>
      <c r="J10" s="216" t="s">
        <v>13</v>
      </c>
      <c r="K10" s="216" t="s">
        <v>128</v>
      </c>
      <c r="L10" s="216" t="s">
        <v>142</v>
      </c>
      <c r="M10" s="216" t="s">
        <v>129</v>
      </c>
      <c r="N10" s="216" t="s">
        <v>14</v>
      </c>
      <c r="O10" s="216" t="s">
        <v>185</v>
      </c>
      <c r="P10" s="216" t="s">
        <v>15</v>
      </c>
      <c r="Q10" s="216" t="s">
        <v>130</v>
      </c>
      <c r="R10" s="216" t="s">
        <v>186</v>
      </c>
      <c r="S10" s="216" t="s">
        <v>442</v>
      </c>
      <c r="T10" s="216" t="s">
        <v>443</v>
      </c>
      <c r="U10" s="216" t="s">
        <v>131</v>
      </c>
      <c r="V10" s="228" t="s">
        <v>1</v>
      </c>
      <c r="W10" s="229"/>
      <c r="X10" s="229"/>
      <c r="Y10" s="229"/>
      <c r="Z10" s="229"/>
      <c r="AA10" s="229"/>
      <c r="AB10" s="229"/>
      <c r="AC10" s="229"/>
    </row>
    <row r="11" spans="1:29" s="157" customFormat="1" ht="27.75" customHeight="1">
      <c r="A11" s="423" t="s">
        <v>445</v>
      </c>
      <c r="B11" s="423"/>
      <c r="C11" s="423"/>
      <c r="D11" s="423"/>
      <c r="E11" s="423"/>
      <c r="F11" s="423"/>
      <c r="G11" s="423"/>
      <c r="H11" s="425" t="s">
        <v>680</v>
      </c>
      <c r="I11" s="425"/>
      <c r="J11" s="425"/>
      <c r="K11" s="425"/>
      <c r="L11" s="425"/>
      <c r="M11" s="425"/>
      <c r="N11" s="425"/>
      <c r="O11" s="425"/>
      <c r="P11" s="425"/>
      <c r="Q11" s="425"/>
      <c r="R11" s="425"/>
      <c r="S11" s="425"/>
      <c r="T11" s="425"/>
      <c r="U11" s="425"/>
      <c r="V11" s="425"/>
      <c r="W11" s="229"/>
      <c r="X11" s="229"/>
      <c r="Y11" s="229"/>
      <c r="Z11" s="229"/>
      <c r="AA11" s="229"/>
      <c r="AB11" s="229"/>
      <c r="AC11" s="229"/>
    </row>
    <row r="12" spans="1:29" s="158" customFormat="1" ht="196.5" customHeight="1" outlineLevel="1">
      <c r="A12" s="217">
        <v>1</v>
      </c>
      <c r="B12" s="217" t="s">
        <v>245</v>
      </c>
      <c r="C12" s="217" t="s">
        <v>219</v>
      </c>
      <c r="D12" s="217" t="s">
        <v>245</v>
      </c>
      <c r="E12" s="217" t="s">
        <v>424</v>
      </c>
      <c r="F12" s="230" t="s">
        <v>435</v>
      </c>
      <c r="G12" s="230" t="s">
        <v>761</v>
      </c>
      <c r="H12" s="231" t="s">
        <v>136</v>
      </c>
      <c r="I12" s="232" t="s">
        <v>141</v>
      </c>
      <c r="J12" s="233" t="str">
        <f t="array" ref="J12">INDEX(evaluación,MATCH(H12&amp;I12,impacto.&amp;probabilidad.,0))</f>
        <v>12 = Zona de riesgo extrema. Evitar el riesgo. Reducir el riesgo, Compartir o transferir.</v>
      </c>
      <c r="K12" s="233" t="s">
        <v>171</v>
      </c>
      <c r="L12" s="234" t="s">
        <v>20</v>
      </c>
      <c r="M12" s="234" t="s">
        <v>762</v>
      </c>
      <c r="N12" s="233" t="e">
        <f t="array" aca="1" ref="N12" ca="1">OFFSET(valoración,MATCH(J12&amp;K12&amp;L12,evaluacion2&amp;controles.&amp;tipo.,0),0)</f>
        <v>#VALUE!</v>
      </c>
      <c r="O12" s="235" t="s">
        <v>307</v>
      </c>
      <c r="P12" s="235" t="s">
        <v>763</v>
      </c>
      <c r="Q12" s="236" t="s">
        <v>311</v>
      </c>
      <c r="R12" s="237" t="s">
        <v>441</v>
      </c>
      <c r="S12" s="234" t="s">
        <v>632</v>
      </c>
      <c r="T12" s="238">
        <v>1</v>
      </c>
      <c r="U12" s="239" t="s">
        <v>410</v>
      </c>
      <c r="V12" s="250" t="s">
        <v>892</v>
      </c>
      <c r="W12" s="240"/>
      <c r="X12" s="240"/>
      <c r="Y12" s="240"/>
      <c r="Z12" s="240"/>
      <c r="AA12" s="240"/>
      <c r="AB12" s="240"/>
      <c r="AC12" s="240"/>
    </row>
    <row r="13" spans="1:29" s="158" customFormat="1" ht="172.5" customHeight="1" outlineLevel="1">
      <c r="A13" s="217">
        <v>2</v>
      </c>
      <c r="B13" s="217" t="s">
        <v>246</v>
      </c>
      <c r="C13" s="217" t="s">
        <v>221</v>
      </c>
      <c r="D13" s="217" t="s">
        <v>647</v>
      </c>
      <c r="E13" s="217" t="s">
        <v>425</v>
      </c>
      <c r="F13" s="230" t="s">
        <v>633</v>
      </c>
      <c r="G13" s="241" t="s">
        <v>304</v>
      </c>
      <c r="H13" s="217" t="s">
        <v>132</v>
      </c>
      <c r="I13" s="242" t="s">
        <v>141</v>
      </c>
      <c r="J13" s="230" t="str">
        <f t="array" ref="J13">INDEX(evaluación,MATCH(H13&amp;I13,impacto.&amp;probabilidad.,0))</f>
        <v>9 = Zona de riesgo alta. Reducir el riesgo. Evitar el riesgo compartir o transferir.</v>
      </c>
      <c r="K13" s="230" t="s">
        <v>171</v>
      </c>
      <c r="L13" s="243" t="s">
        <v>20</v>
      </c>
      <c r="M13" s="243" t="s">
        <v>306</v>
      </c>
      <c r="N13" s="230" t="e">
        <f t="array" aca="1" ref="N13" ca="1">OFFSET(valoración,MATCH(J13&amp;K13&amp;L13,evaluacion2&amp;controles.&amp;tipo.,0),0)</f>
        <v>#VALUE!</v>
      </c>
      <c r="O13" s="244" t="s">
        <v>307</v>
      </c>
      <c r="P13" s="244" t="s">
        <v>308</v>
      </c>
      <c r="Q13" s="245" t="s">
        <v>653</v>
      </c>
      <c r="R13" s="246" t="s">
        <v>441</v>
      </c>
      <c r="S13" s="243" t="s">
        <v>634</v>
      </c>
      <c r="T13" s="247">
        <v>1</v>
      </c>
      <c r="U13" s="248" t="s">
        <v>474</v>
      </c>
      <c r="V13" s="249" t="s">
        <v>893</v>
      </c>
      <c r="W13" s="240"/>
      <c r="X13" s="240"/>
      <c r="Y13" s="240"/>
      <c r="Z13" s="240"/>
      <c r="AA13" s="240"/>
      <c r="AB13" s="240"/>
      <c r="AC13" s="240"/>
    </row>
    <row r="14" spans="1:29" s="158" customFormat="1" ht="154.5" customHeight="1" outlineLevel="1">
      <c r="A14" s="217">
        <v>3</v>
      </c>
      <c r="B14" s="217" t="s">
        <v>247</v>
      </c>
      <c r="C14" s="217" t="s">
        <v>447</v>
      </c>
      <c r="D14" s="217" t="s">
        <v>646</v>
      </c>
      <c r="E14" s="217" t="s">
        <v>425</v>
      </c>
      <c r="F14" s="230" t="s">
        <v>303</v>
      </c>
      <c r="G14" s="241" t="s">
        <v>635</v>
      </c>
      <c r="H14" s="217" t="s">
        <v>132</v>
      </c>
      <c r="I14" s="242" t="s">
        <v>140</v>
      </c>
      <c r="J14" s="230" t="str">
        <f t="array" ref="J14">INDEX(evaluación,MATCH(H14&amp;I14,impacto.&amp;probabilidad.,0))</f>
        <v>12 = Zona de riesgo alta. Reducir el riesgo. Evitar el riesgo compartir o transferir.</v>
      </c>
      <c r="K14" s="230" t="s">
        <v>171</v>
      </c>
      <c r="L14" s="243" t="s">
        <v>20</v>
      </c>
      <c r="M14" s="243" t="s">
        <v>309</v>
      </c>
      <c r="N14" s="230" t="e">
        <f t="array" aca="1" ref="N14" ca="1">OFFSET(valoración,MATCH(J14&amp;K14&amp;L14,evaluacion2&amp;controles.&amp;tipo.,0),0)</f>
        <v>#VALUE!</v>
      </c>
      <c r="O14" s="244" t="s">
        <v>4</v>
      </c>
      <c r="P14" s="244" t="s">
        <v>310</v>
      </c>
      <c r="Q14" s="245" t="s">
        <v>312</v>
      </c>
      <c r="R14" s="246" t="s">
        <v>639</v>
      </c>
      <c r="S14" s="243" t="s">
        <v>765</v>
      </c>
      <c r="T14" s="247">
        <v>1</v>
      </c>
      <c r="U14" s="248" t="s">
        <v>469</v>
      </c>
      <c r="V14" s="140" t="s">
        <v>894</v>
      </c>
      <c r="W14" s="240"/>
      <c r="X14" s="240"/>
      <c r="Y14" s="240"/>
      <c r="Z14" s="240"/>
      <c r="AA14" s="240"/>
      <c r="AB14" s="240"/>
      <c r="AC14" s="240"/>
    </row>
    <row r="15" spans="1:29" s="158" customFormat="1" ht="154.5" customHeight="1" outlineLevel="1">
      <c r="A15" s="217">
        <v>4</v>
      </c>
      <c r="B15" s="217" t="s">
        <v>654</v>
      </c>
      <c r="C15" s="217" t="s">
        <v>223</v>
      </c>
      <c r="D15" s="217" t="s">
        <v>766</v>
      </c>
      <c r="E15" s="217" t="s">
        <v>426</v>
      </c>
      <c r="F15" s="230" t="s">
        <v>671</v>
      </c>
      <c r="G15" s="241" t="s">
        <v>656</v>
      </c>
      <c r="H15" s="217" t="s">
        <v>137</v>
      </c>
      <c r="I15" s="242" t="s">
        <v>143</v>
      </c>
      <c r="J15" s="230" t="s">
        <v>657</v>
      </c>
      <c r="K15" s="230" t="s">
        <v>171</v>
      </c>
      <c r="L15" s="243" t="s">
        <v>20</v>
      </c>
      <c r="M15" s="243" t="s">
        <v>664</v>
      </c>
      <c r="N15" s="230" t="s">
        <v>659</v>
      </c>
      <c r="O15" s="244" t="s">
        <v>4</v>
      </c>
      <c r="P15" s="244" t="s">
        <v>764</v>
      </c>
      <c r="Q15" s="245" t="s">
        <v>661</v>
      </c>
      <c r="R15" s="246" t="s">
        <v>662</v>
      </c>
      <c r="S15" s="243" t="s">
        <v>663</v>
      </c>
      <c r="T15" s="247">
        <v>0</v>
      </c>
      <c r="U15" s="248" t="s">
        <v>520</v>
      </c>
      <c r="V15" s="250" t="s">
        <v>897</v>
      </c>
      <c r="W15" s="240"/>
      <c r="X15" s="240"/>
      <c r="Y15" s="240"/>
      <c r="Z15" s="240"/>
      <c r="AA15" s="240"/>
      <c r="AB15" s="240"/>
      <c r="AC15" s="240"/>
    </row>
    <row r="16" spans="1:29" s="158" customFormat="1" ht="239.25" customHeight="1" outlineLevel="1">
      <c r="A16" s="217">
        <v>5</v>
      </c>
      <c r="B16" s="217" t="s">
        <v>665</v>
      </c>
      <c r="C16" s="217" t="s">
        <v>223</v>
      </c>
      <c r="D16" s="217" t="s">
        <v>766</v>
      </c>
      <c r="E16" s="217" t="s">
        <v>426</v>
      </c>
      <c r="F16" s="230" t="s">
        <v>671</v>
      </c>
      <c r="G16" s="241" t="s">
        <v>666</v>
      </c>
      <c r="H16" s="217" t="s">
        <v>137</v>
      </c>
      <c r="I16" s="242" t="s">
        <v>143</v>
      </c>
      <c r="J16" s="230" t="s">
        <v>657</v>
      </c>
      <c r="K16" s="230" t="s">
        <v>171</v>
      </c>
      <c r="L16" s="243" t="s">
        <v>20</v>
      </c>
      <c r="M16" s="243" t="s">
        <v>664</v>
      </c>
      <c r="N16" s="230" t="s">
        <v>659</v>
      </c>
      <c r="O16" s="244" t="s">
        <v>4</v>
      </c>
      <c r="P16" s="244" t="s">
        <v>660</v>
      </c>
      <c r="Q16" s="245" t="s">
        <v>661</v>
      </c>
      <c r="R16" s="246" t="s">
        <v>662</v>
      </c>
      <c r="S16" s="243" t="s">
        <v>663</v>
      </c>
      <c r="T16" s="247">
        <v>0</v>
      </c>
      <c r="U16" s="248" t="s">
        <v>520</v>
      </c>
      <c r="V16" s="250" t="s">
        <v>898</v>
      </c>
      <c r="W16" s="240"/>
      <c r="X16" s="240"/>
      <c r="Y16" s="240"/>
      <c r="Z16" s="240"/>
      <c r="AA16" s="240"/>
      <c r="AB16" s="240"/>
      <c r="AC16" s="240"/>
    </row>
    <row r="17" spans="1:29" s="158" customFormat="1" ht="237.75" customHeight="1" outlineLevel="1">
      <c r="A17" s="217">
        <v>6</v>
      </c>
      <c r="B17" s="217" t="s">
        <v>667</v>
      </c>
      <c r="C17" s="217" t="s">
        <v>223</v>
      </c>
      <c r="D17" s="217" t="s">
        <v>766</v>
      </c>
      <c r="E17" s="217" t="s">
        <v>426</v>
      </c>
      <c r="F17" s="230" t="s">
        <v>671</v>
      </c>
      <c r="G17" s="241" t="s">
        <v>656</v>
      </c>
      <c r="H17" s="217" t="s">
        <v>137</v>
      </c>
      <c r="I17" s="242" t="s">
        <v>143</v>
      </c>
      <c r="J17" s="230" t="s">
        <v>657</v>
      </c>
      <c r="K17" s="230" t="s">
        <v>171</v>
      </c>
      <c r="L17" s="243" t="s">
        <v>20</v>
      </c>
      <c r="M17" s="243" t="s">
        <v>664</v>
      </c>
      <c r="N17" s="230" t="s">
        <v>659</v>
      </c>
      <c r="O17" s="244" t="s">
        <v>4</v>
      </c>
      <c r="P17" s="244" t="s">
        <v>660</v>
      </c>
      <c r="Q17" s="245" t="s">
        <v>661</v>
      </c>
      <c r="R17" s="246" t="s">
        <v>662</v>
      </c>
      <c r="S17" s="243" t="s">
        <v>663</v>
      </c>
      <c r="T17" s="247">
        <v>0</v>
      </c>
      <c r="U17" s="248" t="s">
        <v>520</v>
      </c>
      <c r="V17" s="250" t="s">
        <v>899</v>
      </c>
      <c r="W17" s="240"/>
      <c r="X17" s="240"/>
      <c r="Y17" s="240"/>
      <c r="Z17" s="240"/>
      <c r="AA17" s="240"/>
      <c r="AB17" s="240"/>
      <c r="AC17" s="240"/>
    </row>
    <row r="18" spans="1:29" s="159" customFormat="1" ht="27.75" customHeight="1">
      <c r="A18" s="423" t="s">
        <v>205</v>
      </c>
      <c r="B18" s="423"/>
      <c r="C18" s="423"/>
      <c r="D18" s="423"/>
      <c r="E18" s="423"/>
      <c r="F18" s="423"/>
      <c r="G18" s="424"/>
      <c r="H18" s="425" t="s">
        <v>248</v>
      </c>
      <c r="I18" s="425"/>
      <c r="J18" s="425"/>
      <c r="K18" s="425"/>
      <c r="L18" s="425"/>
      <c r="M18" s="425"/>
      <c r="N18" s="425"/>
      <c r="O18" s="425"/>
      <c r="P18" s="425"/>
      <c r="Q18" s="425"/>
      <c r="R18" s="425"/>
      <c r="S18" s="425"/>
      <c r="T18" s="425"/>
      <c r="U18" s="425"/>
      <c r="V18" s="425"/>
      <c r="W18" s="240"/>
      <c r="X18" s="240"/>
      <c r="Y18" s="240"/>
      <c r="Z18" s="240"/>
      <c r="AA18" s="240"/>
      <c r="AB18" s="240"/>
      <c r="AC18" s="240"/>
    </row>
    <row r="19" spans="1:29" s="158" customFormat="1" ht="294" customHeight="1" outlineLevel="1">
      <c r="A19" s="217">
        <v>7</v>
      </c>
      <c r="B19" s="217" t="s">
        <v>448</v>
      </c>
      <c r="C19" s="217" t="s">
        <v>447</v>
      </c>
      <c r="D19" s="217" t="s">
        <v>249</v>
      </c>
      <c r="E19" s="217" t="s">
        <v>424</v>
      </c>
      <c r="F19" s="244" t="s">
        <v>651</v>
      </c>
      <c r="G19" s="241" t="s">
        <v>313</v>
      </c>
      <c r="H19" s="217" t="s">
        <v>136</v>
      </c>
      <c r="I19" s="242" t="s">
        <v>141</v>
      </c>
      <c r="J19" s="230" t="str">
        <f t="array" ref="J19">INDEX(evaluacion,MATCH(H19&amp;I19,impacto&amp;probabilidad,0))</f>
        <v>12 = Zona de riesgo extrema. Evitar el riesgo. Reducir el riesgo, Compartir o transferir.</v>
      </c>
      <c r="K19" s="230" t="s">
        <v>171</v>
      </c>
      <c r="L19" s="243" t="s">
        <v>20</v>
      </c>
      <c r="M19" s="243" t="s">
        <v>668</v>
      </c>
      <c r="N19" s="230" t="str">
        <f t="array" aca="1" ref="N19" ca="1">OFFSET(valoracion,MATCH(J19&amp;K19&amp;L19,evaluacion2&amp;controles&amp;tipo,0),0)</f>
        <v>4 = Zona de riesgo alta. Reducir el riesgo. Evitar el riesgo compartir o transferir.</v>
      </c>
      <c r="O19" s="251" t="s">
        <v>307</v>
      </c>
      <c r="P19" s="244" t="s">
        <v>316</v>
      </c>
      <c r="Q19" s="245" t="s">
        <v>652</v>
      </c>
      <c r="R19" s="246" t="s">
        <v>319</v>
      </c>
      <c r="S19" s="252" t="s">
        <v>548</v>
      </c>
      <c r="T19" s="247">
        <v>1</v>
      </c>
      <c r="U19" s="248" t="s">
        <v>320</v>
      </c>
      <c r="V19" s="253" t="s">
        <v>874</v>
      </c>
      <c r="W19" s="240"/>
      <c r="X19" s="240"/>
      <c r="Y19" s="240"/>
      <c r="Z19" s="240"/>
      <c r="AA19" s="240"/>
      <c r="AB19" s="240"/>
      <c r="AC19" s="240"/>
    </row>
    <row r="20" spans="1:29" s="158" customFormat="1" ht="234.75" customHeight="1" outlineLevel="1">
      <c r="A20" s="217">
        <v>8</v>
      </c>
      <c r="B20" s="217" t="s">
        <v>422</v>
      </c>
      <c r="C20" s="217" t="s">
        <v>221</v>
      </c>
      <c r="D20" s="217" t="s">
        <v>549</v>
      </c>
      <c r="E20" s="217" t="s">
        <v>424</v>
      </c>
      <c r="F20" s="254" t="s">
        <v>541</v>
      </c>
      <c r="G20" s="241" t="s">
        <v>313</v>
      </c>
      <c r="H20" s="217" t="s">
        <v>136</v>
      </c>
      <c r="I20" s="242" t="s">
        <v>141</v>
      </c>
      <c r="J20" s="230" t="str">
        <f t="array" ref="J20">INDEX(evaluacion,MATCH(H20&amp;I20,impacto&amp;probabilidad,0))</f>
        <v>12 = Zona de riesgo extrema. Evitar el riesgo. Reducir el riesgo, Compartir o transferir.</v>
      </c>
      <c r="K20" s="230" t="s">
        <v>171</v>
      </c>
      <c r="L20" s="243" t="s">
        <v>20</v>
      </c>
      <c r="M20" s="243" t="s">
        <v>315</v>
      </c>
      <c r="N20" s="230" t="str">
        <f t="array" aca="1" ref="N20" ca="1">OFFSET(valoracion,MATCH(J20&amp;K20&amp;L20,evaluacion2&amp;controles&amp;tipo,0),0)</f>
        <v>4 = Zona de riesgo alta. Reducir el riesgo. Evitar el riesgo compartir o transferir.</v>
      </c>
      <c r="O20" s="251" t="s">
        <v>307</v>
      </c>
      <c r="P20" s="244" t="s">
        <v>317</v>
      </c>
      <c r="Q20" s="245" t="s">
        <v>449</v>
      </c>
      <c r="R20" s="246" t="s">
        <v>319</v>
      </c>
      <c r="S20" s="252" t="s">
        <v>552</v>
      </c>
      <c r="T20" s="247">
        <v>1</v>
      </c>
      <c r="U20" s="248" t="s">
        <v>320</v>
      </c>
      <c r="V20" s="255" t="s">
        <v>875</v>
      </c>
      <c r="W20" s="240"/>
      <c r="X20" s="240"/>
      <c r="Y20" s="240"/>
      <c r="Z20" s="240"/>
      <c r="AA20" s="240"/>
      <c r="AB20" s="240"/>
      <c r="AC20" s="240"/>
    </row>
    <row r="21" spans="1:29" s="158" customFormat="1" ht="221.25" customHeight="1" outlineLevel="1">
      <c r="A21" s="217">
        <v>9</v>
      </c>
      <c r="B21" s="217" t="s">
        <v>409</v>
      </c>
      <c r="C21" s="217" t="s">
        <v>220</v>
      </c>
      <c r="D21" s="220" t="s">
        <v>760</v>
      </c>
      <c r="E21" s="217" t="s">
        <v>426</v>
      </c>
      <c r="F21" s="254" t="s">
        <v>553</v>
      </c>
      <c r="G21" s="241" t="s">
        <v>314</v>
      </c>
      <c r="H21" s="217" t="s">
        <v>136</v>
      </c>
      <c r="I21" s="242" t="s">
        <v>141</v>
      </c>
      <c r="J21" s="230" t="str">
        <f t="array" ref="J21">INDEX(evaluacion,MATCH(H21&amp;I21,impacto&amp;probabilidad,0))</f>
        <v>12 = Zona de riesgo extrema. Evitar el riesgo. Reducir el riesgo, Compartir o transferir.</v>
      </c>
      <c r="K21" s="230" t="s">
        <v>171</v>
      </c>
      <c r="L21" s="243" t="s">
        <v>20</v>
      </c>
      <c r="M21" s="243" t="s">
        <v>554</v>
      </c>
      <c r="N21" s="230" t="str">
        <f t="array" aca="1" ref="N21" ca="1">OFFSET(valoracion,MATCH(J21&amp;K21&amp;L21,evaluacion2&amp;controles&amp;tipo,0),0)</f>
        <v>4 = Zona de riesgo alta. Reducir el riesgo. Evitar el riesgo compartir o transferir.</v>
      </c>
      <c r="O21" s="251" t="s">
        <v>307</v>
      </c>
      <c r="P21" s="244" t="s">
        <v>318</v>
      </c>
      <c r="Q21" s="245" t="s">
        <v>411</v>
      </c>
      <c r="R21" s="246" t="s">
        <v>319</v>
      </c>
      <c r="S21" s="256" t="s">
        <v>556</v>
      </c>
      <c r="T21" s="247">
        <v>0.95</v>
      </c>
      <c r="U21" s="248" t="s">
        <v>320</v>
      </c>
      <c r="V21" s="257" t="s">
        <v>876</v>
      </c>
      <c r="W21" s="240"/>
      <c r="X21" s="240"/>
      <c r="Y21" s="240"/>
      <c r="Z21" s="240"/>
      <c r="AA21" s="240"/>
      <c r="AB21" s="240"/>
      <c r="AC21" s="240"/>
    </row>
    <row r="22" spans="1:29" s="158" customFormat="1" ht="221.25" customHeight="1" outlineLevel="1">
      <c r="A22" s="217">
        <v>10</v>
      </c>
      <c r="B22" s="217" t="s">
        <v>669</v>
      </c>
      <c r="C22" s="217" t="s">
        <v>223</v>
      </c>
      <c r="D22" s="220" t="s">
        <v>760</v>
      </c>
      <c r="E22" s="217" t="s">
        <v>426</v>
      </c>
      <c r="F22" s="254" t="s">
        <v>673</v>
      </c>
      <c r="G22" s="241" t="s">
        <v>670</v>
      </c>
      <c r="H22" s="217" t="s">
        <v>136</v>
      </c>
      <c r="I22" s="246" t="s">
        <v>143</v>
      </c>
      <c r="J22" s="258" t="s">
        <v>672</v>
      </c>
      <c r="K22" s="258" t="s">
        <v>171</v>
      </c>
      <c r="L22" s="246" t="s">
        <v>20</v>
      </c>
      <c r="M22" s="246" t="s">
        <v>664</v>
      </c>
      <c r="N22" s="258" t="s">
        <v>672</v>
      </c>
      <c r="O22" s="251" t="s">
        <v>307</v>
      </c>
      <c r="P22" s="244" t="s">
        <v>677</v>
      </c>
      <c r="Q22" s="245" t="s">
        <v>777</v>
      </c>
      <c r="R22" s="246" t="s">
        <v>319</v>
      </c>
      <c r="S22" s="256" t="s">
        <v>678</v>
      </c>
      <c r="T22" s="247">
        <v>0</v>
      </c>
      <c r="U22" s="248" t="s">
        <v>520</v>
      </c>
      <c r="V22" s="250" t="s">
        <v>898</v>
      </c>
      <c r="W22" s="240"/>
      <c r="X22" s="240"/>
      <c r="Y22" s="240"/>
      <c r="Z22" s="240"/>
      <c r="AA22" s="240"/>
      <c r="AB22" s="240"/>
      <c r="AC22" s="240"/>
    </row>
    <row r="23" spans="1:29" s="158" customFormat="1" ht="408.75" customHeight="1" outlineLevel="1">
      <c r="A23" s="217">
        <v>11</v>
      </c>
      <c r="B23" s="217" t="s">
        <v>674</v>
      </c>
      <c r="C23" s="217" t="s">
        <v>223</v>
      </c>
      <c r="D23" s="220" t="s">
        <v>760</v>
      </c>
      <c r="E23" s="217" t="s">
        <v>426</v>
      </c>
      <c r="F23" s="244" t="s">
        <v>673</v>
      </c>
      <c r="G23" s="259" t="s">
        <v>670</v>
      </c>
      <c r="H23" s="217" t="s">
        <v>136</v>
      </c>
      <c r="I23" s="242" t="s">
        <v>143</v>
      </c>
      <c r="J23" s="260" t="s">
        <v>672</v>
      </c>
      <c r="K23" s="230" t="s">
        <v>171</v>
      </c>
      <c r="L23" s="246" t="s">
        <v>20</v>
      </c>
      <c r="M23" s="246" t="s">
        <v>664</v>
      </c>
      <c r="N23" s="258" t="s">
        <v>672</v>
      </c>
      <c r="O23" s="251" t="s">
        <v>307</v>
      </c>
      <c r="P23" s="244" t="s">
        <v>677</v>
      </c>
      <c r="Q23" s="245" t="s">
        <v>679</v>
      </c>
      <c r="R23" s="246" t="s">
        <v>319</v>
      </c>
      <c r="S23" s="256" t="s">
        <v>678</v>
      </c>
      <c r="T23" s="247">
        <v>0</v>
      </c>
      <c r="U23" s="248" t="s">
        <v>520</v>
      </c>
      <c r="V23" s="250" t="s">
        <v>898</v>
      </c>
      <c r="W23" s="240"/>
      <c r="X23" s="240"/>
      <c r="Y23" s="240"/>
      <c r="Z23" s="240"/>
      <c r="AA23" s="240"/>
      <c r="AB23" s="240"/>
      <c r="AC23" s="240"/>
    </row>
    <row r="24" spans="1:29" s="158" customFormat="1" ht="409.5" customHeight="1" outlineLevel="1">
      <c r="A24" s="217">
        <v>12</v>
      </c>
      <c r="B24" s="217" t="s">
        <v>675</v>
      </c>
      <c r="C24" s="217" t="s">
        <v>223</v>
      </c>
      <c r="D24" s="138" t="s">
        <v>655</v>
      </c>
      <c r="E24" s="217" t="s">
        <v>426</v>
      </c>
      <c r="F24" s="244" t="s">
        <v>673</v>
      </c>
      <c r="G24" s="261" t="s">
        <v>676</v>
      </c>
      <c r="H24" s="217" t="s">
        <v>136</v>
      </c>
      <c r="I24" s="242" t="s">
        <v>143</v>
      </c>
      <c r="J24" s="260" t="s">
        <v>672</v>
      </c>
      <c r="K24" s="230" t="s">
        <v>171</v>
      </c>
      <c r="L24" s="246" t="s">
        <v>20</v>
      </c>
      <c r="M24" s="246" t="s">
        <v>664</v>
      </c>
      <c r="N24" s="258" t="s">
        <v>672</v>
      </c>
      <c r="O24" s="251" t="s">
        <v>307</v>
      </c>
      <c r="P24" s="244" t="s">
        <v>677</v>
      </c>
      <c r="Q24" s="245" t="s">
        <v>679</v>
      </c>
      <c r="R24" s="246" t="s">
        <v>319</v>
      </c>
      <c r="S24" s="256" t="s">
        <v>678</v>
      </c>
      <c r="T24" s="247">
        <v>0</v>
      </c>
      <c r="U24" s="248" t="s">
        <v>520</v>
      </c>
      <c r="V24" s="250" t="s">
        <v>898</v>
      </c>
      <c r="W24" s="240"/>
      <c r="X24" s="240"/>
      <c r="Y24" s="240"/>
      <c r="Z24" s="240"/>
      <c r="AA24" s="240"/>
      <c r="AB24" s="240"/>
      <c r="AC24" s="240"/>
    </row>
    <row r="25" spans="1:29" s="159" customFormat="1" ht="27.75" customHeight="1">
      <c r="A25" s="423" t="s">
        <v>206</v>
      </c>
      <c r="B25" s="423"/>
      <c r="C25" s="423"/>
      <c r="D25" s="423"/>
      <c r="E25" s="423"/>
      <c r="F25" s="423"/>
      <c r="G25" s="424"/>
      <c r="H25" s="425" t="s">
        <v>250</v>
      </c>
      <c r="I25" s="425"/>
      <c r="J25" s="425"/>
      <c r="K25" s="425"/>
      <c r="L25" s="425"/>
      <c r="M25" s="425"/>
      <c r="N25" s="425"/>
      <c r="O25" s="425"/>
      <c r="P25" s="425"/>
      <c r="Q25" s="425"/>
      <c r="R25" s="425"/>
      <c r="S25" s="425"/>
      <c r="T25" s="425"/>
      <c r="U25" s="425"/>
      <c r="V25" s="425"/>
      <c r="W25" s="240"/>
      <c r="X25" s="240"/>
      <c r="Y25" s="240"/>
      <c r="Z25" s="240"/>
      <c r="AA25" s="240"/>
      <c r="AB25" s="240"/>
      <c r="AC25" s="240"/>
    </row>
    <row r="26" spans="1:29" s="158" customFormat="1" ht="215.25" customHeight="1" outlineLevel="1">
      <c r="A26" s="217">
        <v>13</v>
      </c>
      <c r="B26" s="217" t="s">
        <v>251</v>
      </c>
      <c r="C26" s="217" t="s">
        <v>221</v>
      </c>
      <c r="D26" s="217" t="s">
        <v>255</v>
      </c>
      <c r="E26" s="217" t="s">
        <v>425</v>
      </c>
      <c r="F26" s="230" t="s">
        <v>322</v>
      </c>
      <c r="G26" s="241" t="s">
        <v>325</v>
      </c>
      <c r="H26" s="217" t="s">
        <v>132</v>
      </c>
      <c r="I26" s="242" t="s">
        <v>133</v>
      </c>
      <c r="J26" s="230" t="str">
        <f t="array" ref="J26">INDEX(evaluacion,MATCH(H26&amp;I26,impacto&amp;probabilidad,0))</f>
        <v>6 = Zona de riesgo moderada. Asumir el riesgo. Reducir el Riesgo.</v>
      </c>
      <c r="K26" s="230" t="s">
        <v>171</v>
      </c>
      <c r="L26" s="243" t="s">
        <v>20</v>
      </c>
      <c r="M26" s="243" t="s">
        <v>327</v>
      </c>
      <c r="N26" s="230" t="str">
        <f t="array" aca="1" ref="N26" ca="1">OFFSET(valoracion,MATCH(J26&amp;K26&amp;L26,evaluacion2&amp;controles&amp;tipo,0),0)</f>
        <v>2 = Zona de riesgo baja. Asumir el riesgo</v>
      </c>
      <c r="O26" s="244" t="s">
        <v>4</v>
      </c>
      <c r="P26" s="244" t="s">
        <v>333</v>
      </c>
      <c r="Q26" s="245" t="s">
        <v>332</v>
      </c>
      <c r="R26" s="246" t="s">
        <v>690</v>
      </c>
      <c r="S26" s="243" t="s">
        <v>681</v>
      </c>
      <c r="T26" s="247">
        <v>1</v>
      </c>
      <c r="U26" s="248" t="s">
        <v>320</v>
      </c>
      <c r="V26" s="245" t="s">
        <v>888</v>
      </c>
      <c r="W26" s="240"/>
      <c r="X26" s="240"/>
      <c r="Y26" s="240"/>
      <c r="Z26" s="240"/>
      <c r="AA26" s="240"/>
      <c r="AB26" s="240"/>
      <c r="AC26" s="240"/>
    </row>
    <row r="27" spans="1:29" s="158" customFormat="1" ht="152.25" customHeight="1" outlineLevel="1">
      <c r="A27" s="217">
        <v>14</v>
      </c>
      <c r="B27" s="217" t="s">
        <v>252</v>
      </c>
      <c r="C27" s="217" t="s">
        <v>447</v>
      </c>
      <c r="D27" s="217" t="s">
        <v>256</v>
      </c>
      <c r="E27" s="217" t="s">
        <v>425</v>
      </c>
      <c r="F27" s="230" t="s">
        <v>601</v>
      </c>
      <c r="G27" s="241" t="s">
        <v>454</v>
      </c>
      <c r="H27" s="217" t="s">
        <v>136</v>
      </c>
      <c r="I27" s="242" t="s">
        <v>133</v>
      </c>
      <c r="J27" s="230" t="str">
        <f t="array" ref="J27">INDEX(evaluacion,MATCH(H27&amp;I27,impacto&amp;probabilidad,0))</f>
        <v>8 = Zona de riesgo alta. Reducir el riesgo. Evitar el riesgo compartir o transferir.</v>
      </c>
      <c r="K27" s="230" t="s">
        <v>171</v>
      </c>
      <c r="L27" s="243" t="s">
        <v>20</v>
      </c>
      <c r="M27" s="243" t="s">
        <v>682</v>
      </c>
      <c r="N27" s="230" t="str">
        <f t="array" aca="1" ref="N27" ca="1">OFFSET(valoracion,MATCH(J27&amp;K27&amp;L27,evaluacion2&amp;controles&amp;tipo,0),0)</f>
        <v>4 = Zona de riesgo baja. Asumir el riesgo</v>
      </c>
      <c r="O27" s="251" t="s">
        <v>4</v>
      </c>
      <c r="P27" s="244" t="s">
        <v>330</v>
      </c>
      <c r="Q27" s="245" t="s">
        <v>462</v>
      </c>
      <c r="R27" s="246" t="s">
        <v>690</v>
      </c>
      <c r="S27" s="243" t="s">
        <v>610</v>
      </c>
      <c r="T27" s="247">
        <v>1</v>
      </c>
      <c r="U27" s="248" t="s">
        <v>321</v>
      </c>
      <c r="V27" s="245" t="s">
        <v>889</v>
      </c>
      <c r="W27" s="240"/>
      <c r="X27" s="240"/>
      <c r="Y27" s="240"/>
      <c r="Z27" s="240"/>
      <c r="AA27" s="240"/>
      <c r="AB27" s="240"/>
      <c r="AC27" s="240"/>
    </row>
    <row r="28" spans="1:29" s="158" customFormat="1" ht="297.75" customHeight="1" outlineLevel="1">
      <c r="A28" s="217">
        <v>15</v>
      </c>
      <c r="B28" s="217" t="s">
        <v>253</v>
      </c>
      <c r="C28" s="217" t="s">
        <v>447</v>
      </c>
      <c r="D28" s="217" t="s">
        <v>257</v>
      </c>
      <c r="E28" s="217" t="s">
        <v>424</v>
      </c>
      <c r="F28" s="230" t="s">
        <v>324</v>
      </c>
      <c r="G28" s="241" t="s">
        <v>326</v>
      </c>
      <c r="H28" s="217" t="s">
        <v>132</v>
      </c>
      <c r="I28" s="242" t="s">
        <v>141</v>
      </c>
      <c r="J28" s="230" t="str">
        <f t="array" ref="J28">INDEX(evaluacion,MATCH(H28&amp;I28,impacto&amp;probabilidad,0))</f>
        <v>9 = Zona de riesgo alta. Reducir el riesgo. Evitar el riesgo compartir o transferir.</v>
      </c>
      <c r="K28" s="230" t="s">
        <v>171</v>
      </c>
      <c r="L28" s="243" t="s">
        <v>20</v>
      </c>
      <c r="M28" s="243" t="s">
        <v>328</v>
      </c>
      <c r="N28" s="230" t="str">
        <f t="array" aca="1" ref="N28" ca="1">OFFSET(valoracion,MATCH(J28&amp;K28&amp;L28,evaluacion2&amp;controles&amp;tipo,0),0)</f>
        <v>3 = Zona de riesgo moderada. Asumir el riesgo. Reducir el Riesgo.</v>
      </c>
      <c r="O28" s="251" t="s">
        <v>4</v>
      </c>
      <c r="P28" s="244" t="s">
        <v>334</v>
      </c>
      <c r="Q28" s="245" t="s">
        <v>335</v>
      </c>
      <c r="R28" s="246" t="s">
        <v>690</v>
      </c>
      <c r="S28" s="243" t="s">
        <v>467</v>
      </c>
      <c r="T28" s="262"/>
      <c r="U28" s="248" t="s">
        <v>320</v>
      </c>
      <c r="V28" s="245" t="s">
        <v>890</v>
      </c>
      <c r="W28" s="240"/>
      <c r="X28" s="240"/>
      <c r="Y28" s="240"/>
      <c r="Z28" s="240"/>
      <c r="AA28" s="240"/>
      <c r="AB28" s="240"/>
      <c r="AC28" s="240"/>
    </row>
    <row r="29" spans="1:29" s="158" customFormat="1" ht="144.75" customHeight="1" outlineLevel="1">
      <c r="A29" s="217">
        <v>16</v>
      </c>
      <c r="B29" s="217" t="s">
        <v>254</v>
      </c>
      <c r="C29" s="217" t="s">
        <v>447</v>
      </c>
      <c r="D29" s="217" t="s">
        <v>611</v>
      </c>
      <c r="E29" s="217" t="s">
        <v>424</v>
      </c>
      <c r="F29" s="230" t="s">
        <v>323</v>
      </c>
      <c r="G29" s="241" t="s">
        <v>612</v>
      </c>
      <c r="H29" s="217" t="s">
        <v>136</v>
      </c>
      <c r="I29" s="242" t="s">
        <v>133</v>
      </c>
      <c r="J29" s="230" t="str">
        <f t="array" ref="J29">INDEX(evaluacion,MATCH(H29&amp;I29,impacto&amp;probabilidad,0))</f>
        <v>8 = Zona de riesgo alta. Reducir el riesgo. Evitar el riesgo compartir o transferir.</v>
      </c>
      <c r="K29" s="230" t="s">
        <v>171</v>
      </c>
      <c r="L29" s="243" t="s">
        <v>20</v>
      </c>
      <c r="M29" s="243" t="s">
        <v>613</v>
      </c>
      <c r="N29" s="230" t="str">
        <f t="array" aca="1" ref="N29" ca="1">OFFSET(valoracion,MATCH(J29&amp;K29&amp;L29,evaluacion2&amp;controles&amp;tipo,0),0)</f>
        <v>4 = Zona de riesgo baja. Asumir el riesgo</v>
      </c>
      <c r="O29" s="251" t="s">
        <v>329</v>
      </c>
      <c r="P29" s="244" t="s">
        <v>331</v>
      </c>
      <c r="Q29" s="245" t="s">
        <v>336</v>
      </c>
      <c r="R29" s="246" t="s">
        <v>690</v>
      </c>
      <c r="S29" s="263" t="s">
        <v>604</v>
      </c>
      <c r="T29" s="247">
        <v>1</v>
      </c>
      <c r="U29" s="248" t="s">
        <v>321</v>
      </c>
      <c r="V29" s="312" t="s">
        <v>891</v>
      </c>
      <c r="W29" s="240"/>
      <c r="X29" s="240"/>
      <c r="Y29" s="240"/>
      <c r="Z29" s="240"/>
      <c r="AA29" s="240"/>
      <c r="AB29" s="240"/>
      <c r="AC29" s="240"/>
    </row>
    <row r="30" spans="1:29" s="158" customFormat="1" ht="144.75" customHeight="1" outlineLevel="1">
      <c r="A30" s="217">
        <v>17</v>
      </c>
      <c r="B30" s="217" t="s">
        <v>683</v>
      </c>
      <c r="C30" s="217" t="s">
        <v>447</v>
      </c>
      <c r="D30" s="220" t="s">
        <v>760</v>
      </c>
      <c r="E30" s="217" t="s">
        <v>426</v>
      </c>
      <c r="F30" s="219" t="s">
        <v>655</v>
      </c>
      <c r="G30" s="261" t="s">
        <v>676</v>
      </c>
      <c r="H30" s="217" t="s">
        <v>136</v>
      </c>
      <c r="I30" s="242" t="s">
        <v>143</v>
      </c>
      <c r="J30" s="258" t="s">
        <v>672</v>
      </c>
      <c r="K30" s="230" t="s">
        <v>171</v>
      </c>
      <c r="L30" s="243"/>
      <c r="M30" s="243" t="s">
        <v>664</v>
      </c>
      <c r="N30" s="264" t="s">
        <v>688</v>
      </c>
      <c r="O30" s="251" t="s">
        <v>329</v>
      </c>
      <c r="P30" s="244" t="s">
        <v>677</v>
      </c>
      <c r="Q30" s="245"/>
      <c r="R30" s="246" t="s">
        <v>690</v>
      </c>
      <c r="S30" s="265" t="s">
        <v>691</v>
      </c>
      <c r="T30" s="266">
        <v>0</v>
      </c>
      <c r="U30" s="248" t="s">
        <v>520</v>
      </c>
      <c r="V30" s="250" t="s">
        <v>898</v>
      </c>
      <c r="W30" s="240"/>
      <c r="X30" s="240"/>
      <c r="Y30" s="240"/>
      <c r="Z30" s="240"/>
      <c r="AA30" s="240"/>
      <c r="AB30" s="240"/>
      <c r="AC30" s="240"/>
    </row>
    <row r="31" spans="1:29" s="158" customFormat="1" ht="144.75" customHeight="1" outlineLevel="1">
      <c r="A31" s="217">
        <v>18</v>
      </c>
      <c r="B31" s="138" t="s">
        <v>684</v>
      </c>
      <c r="C31" s="217" t="s">
        <v>223</v>
      </c>
      <c r="D31" s="220" t="s">
        <v>760</v>
      </c>
      <c r="E31" s="217" t="s">
        <v>426</v>
      </c>
      <c r="F31" s="219" t="s">
        <v>655</v>
      </c>
      <c r="G31" s="261" t="s">
        <v>676</v>
      </c>
      <c r="H31" s="217" t="s">
        <v>136</v>
      </c>
      <c r="I31" s="242" t="s">
        <v>143</v>
      </c>
      <c r="J31" s="258" t="s">
        <v>672</v>
      </c>
      <c r="K31" s="230" t="s">
        <v>171</v>
      </c>
      <c r="L31" s="243" t="s">
        <v>20</v>
      </c>
      <c r="M31" s="243" t="s">
        <v>664</v>
      </c>
      <c r="N31" s="264" t="s">
        <v>688</v>
      </c>
      <c r="O31" s="251" t="s">
        <v>329</v>
      </c>
      <c r="P31" s="244" t="s">
        <v>677</v>
      </c>
      <c r="Q31" s="265" t="s">
        <v>689</v>
      </c>
      <c r="R31" s="246" t="s">
        <v>690</v>
      </c>
      <c r="S31" s="265" t="s">
        <v>691</v>
      </c>
      <c r="T31" s="267">
        <v>0</v>
      </c>
      <c r="U31" s="248" t="s">
        <v>520</v>
      </c>
      <c r="V31" s="250" t="s">
        <v>898</v>
      </c>
      <c r="W31" s="240"/>
      <c r="X31" s="240"/>
      <c r="Y31" s="240"/>
      <c r="Z31" s="240"/>
      <c r="AA31" s="240"/>
      <c r="AB31" s="240"/>
      <c r="AC31" s="240"/>
    </row>
    <row r="32" spans="1:29" s="158" customFormat="1" ht="144.75" customHeight="1" outlineLevel="1">
      <c r="A32" s="217">
        <v>19</v>
      </c>
      <c r="B32" s="138" t="s">
        <v>685</v>
      </c>
      <c r="C32" s="217" t="s">
        <v>223</v>
      </c>
      <c r="D32" s="220" t="s">
        <v>760</v>
      </c>
      <c r="E32" s="217" t="s">
        <v>426</v>
      </c>
      <c r="F32" s="219" t="s">
        <v>655</v>
      </c>
      <c r="G32" s="261" t="s">
        <v>676</v>
      </c>
      <c r="H32" s="217" t="s">
        <v>136</v>
      </c>
      <c r="I32" s="242" t="s">
        <v>143</v>
      </c>
      <c r="J32" s="258" t="s">
        <v>672</v>
      </c>
      <c r="K32" s="230" t="s">
        <v>171</v>
      </c>
      <c r="L32" s="243" t="s">
        <v>20</v>
      </c>
      <c r="M32" s="243" t="s">
        <v>664</v>
      </c>
      <c r="N32" s="264" t="s">
        <v>688</v>
      </c>
      <c r="O32" s="251" t="s">
        <v>329</v>
      </c>
      <c r="P32" s="244" t="s">
        <v>677</v>
      </c>
      <c r="Q32" s="265" t="s">
        <v>689</v>
      </c>
      <c r="R32" s="246" t="s">
        <v>690</v>
      </c>
      <c r="S32" s="265" t="s">
        <v>691</v>
      </c>
      <c r="T32" s="267">
        <v>0</v>
      </c>
      <c r="U32" s="248" t="s">
        <v>520</v>
      </c>
      <c r="V32" s="250" t="s">
        <v>898</v>
      </c>
      <c r="W32" s="240"/>
      <c r="X32" s="240"/>
      <c r="Y32" s="240"/>
      <c r="Z32" s="240"/>
      <c r="AA32" s="240"/>
      <c r="AB32" s="240"/>
      <c r="AC32" s="240"/>
    </row>
    <row r="33" spans="1:29" s="158" customFormat="1" ht="144.75" customHeight="1" outlineLevel="1">
      <c r="A33" s="217">
        <v>20</v>
      </c>
      <c r="B33" s="138" t="s">
        <v>686</v>
      </c>
      <c r="C33" s="217" t="s">
        <v>223</v>
      </c>
      <c r="D33" s="220" t="s">
        <v>760</v>
      </c>
      <c r="E33" s="217" t="s">
        <v>426</v>
      </c>
      <c r="F33" s="219" t="s">
        <v>655</v>
      </c>
      <c r="G33" s="261" t="s">
        <v>676</v>
      </c>
      <c r="H33" s="217" t="s">
        <v>136</v>
      </c>
      <c r="I33" s="242" t="s">
        <v>143</v>
      </c>
      <c r="J33" s="258" t="s">
        <v>672</v>
      </c>
      <c r="K33" s="230" t="s">
        <v>171</v>
      </c>
      <c r="L33" s="243" t="s">
        <v>20</v>
      </c>
      <c r="M33" s="243" t="s">
        <v>664</v>
      </c>
      <c r="N33" s="264" t="s">
        <v>688</v>
      </c>
      <c r="O33" s="251" t="s">
        <v>329</v>
      </c>
      <c r="P33" s="244" t="s">
        <v>677</v>
      </c>
      <c r="Q33" s="265" t="s">
        <v>689</v>
      </c>
      <c r="R33" s="246" t="s">
        <v>690</v>
      </c>
      <c r="S33" s="265" t="s">
        <v>691</v>
      </c>
      <c r="T33" s="267">
        <v>0</v>
      </c>
      <c r="U33" s="248" t="s">
        <v>520</v>
      </c>
      <c r="V33" s="250" t="s">
        <v>898</v>
      </c>
      <c r="W33" s="240"/>
      <c r="X33" s="240"/>
      <c r="Y33" s="240"/>
      <c r="Z33" s="240"/>
      <c r="AA33" s="240"/>
      <c r="AB33" s="240"/>
      <c r="AC33" s="240"/>
    </row>
    <row r="34" spans="1:29" s="158" customFormat="1" ht="144.75" customHeight="1" outlineLevel="1">
      <c r="A34" s="217">
        <v>21</v>
      </c>
      <c r="B34" s="138" t="s">
        <v>687</v>
      </c>
      <c r="C34" s="217" t="s">
        <v>223</v>
      </c>
      <c r="D34" s="217" t="s">
        <v>776</v>
      </c>
      <c r="E34" s="217" t="s">
        <v>426</v>
      </c>
      <c r="F34" s="219" t="s">
        <v>655</v>
      </c>
      <c r="G34" s="261" t="s">
        <v>676</v>
      </c>
      <c r="H34" s="217" t="s">
        <v>136</v>
      </c>
      <c r="I34" s="242" t="s">
        <v>143</v>
      </c>
      <c r="J34" s="258" t="s">
        <v>672</v>
      </c>
      <c r="K34" s="230" t="s">
        <v>171</v>
      </c>
      <c r="L34" s="243" t="s">
        <v>20</v>
      </c>
      <c r="M34" s="243" t="s">
        <v>664</v>
      </c>
      <c r="N34" s="264" t="s">
        <v>688</v>
      </c>
      <c r="O34" s="251" t="s">
        <v>329</v>
      </c>
      <c r="P34" s="244" t="s">
        <v>677</v>
      </c>
      <c r="Q34" s="265" t="s">
        <v>689</v>
      </c>
      <c r="R34" s="246" t="s">
        <v>690</v>
      </c>
      <c r="S34" s="265" t="s">
        <v>691</v>
      </c>
      <c r="T34" s="267">
        <v>0</v>
      </c>
      <c r="U34" s="248" t="s">
        <v>520</v>
      </c>
      <c r="V34" s="250" t="s">
        <v>898</v>
      </c>
      <c r="W34" s="240"/>
      <c r="X34" s="240"/>
      <c r="Y34" s="240"/>
      <c r="Z34" s="240"/>
      <c r="AA34" s="240"/>
      <c r="AB34" s="240"/>
      <c r="AC34" s="240"/>
    </row>
    <row r="35" spans="1:29" s="159" customFormat="1" ht="27" customHeight="1">
      <c r="A35" s="423" t="s">
        <v>446</v>
      </c>
      <c r="B35" s="423"/>
      <c r="C35" s="423"/>
      <c r="D35" s="423"/>
      <c r="E35" s="423"/>
      <c r="F35" s="423"/>
      <c r="G35" s="424"/>
      <c r="H35" s="425" t="s">
        <v>261</v>
      </c>
      <c r="I35" s="425"/>
      <c r="J35" s="425"/>
      <c r="K35" s="425"/>
      <c r="L35" s="425"/>
      <c r="M35" s="425"/>
      <c r="N35" s="425"/>
      <c r="O35" s="425"/>
      <c r="P35" s="425"/>
      <c r="Q35" s="425"/>
      <c r="R35" s="425"/>
      <c r="S35" s="425"/>
      <c r="T35" s="425"/>
      <c r="U35" s="425"/>
      <c r="V35" s="425"/>
      <c r="W35" s="240"/>
      <c r="X35" s="240"/>
      <c r="Y35" s="240"/>
      <c r="Z35" s="240"/>
      <c r="AA35" s="240"/>
      <c r="AB35" s="240"/>
      <c r="AC35" s="240"/>
    </row>
    <row r="36" spans="1:29" s="158" customFormat="1" ht="353.25" customHeight="1" outlineLevel="1">
      <c r="A36" s="217">
        <v>22</v>
      </c>
      <c r="B36" s="217" t="s">
        <v>258</v>
      </c>
      <c r="C36" s="217" t="s">
        <v>447</v>
      </c>
      <c r="D36" s="217" t="s">
        <v>259</v>
      </c>
      <c r="E36" s="217" t="s">
        <v>424</v>
      </c>
      <c r="F36" s="230" t="s">
        <v>337</v>
      </c>
      <c r="G36" s="241" t="s">
        <v>339</v>
      </c>
      <c r="H36" s="217" t="s">
        <v>137</v>
      </c>
      <c r="I36" s="246" t="s">
        <v>141</v>
      </c>
      <c r="J36" s="230" t="str">
        <f t="array" ref="J36">INDEX(evaluacion,MATCH(H36&amp;I36,impacto&amp;probabilidad,0))</f>
        <v>15 = Zona de riesgo extrema. Evitar el riesgo. Reducir el riesgo, Compartir o transferir.</v>
      </c>
      <c r="K36" s="260" t="s">
        <v>171</v>
      </c>
      <c r="L36" s="242" t="s">
        <v>20</v>
      </c>
      <c r="M36" s="243" t="s">
        <v>341</v>
      </c>
      <c r="N36" s="230" t="str">
        <f t="array" aca="1" ref="N36" ca="1">OFFSET(valoracion,MATCH(J36&amp;K36&amp;L36,evaluacion2&amp;controles&amp;tipo,0),0)</f>
        <v>9 = Zona de riesgo alta. Reducir el riesgo. Evitar el riesgo compartir o transferir.</v>
      </c>
      <c r="O36" s="244" t="s">
        <v>307</v>
      </c>
      <c r="P36" s="244" t="s">
        <v>343</v>
      </c>
      <c r="Q36" s="245" t="s">
        <v>471</v>
      </c>
      <c r="R36" s="246" t="s">
        <v>504</v>
      </c>
      <c r="S36" s="263" t="s">
        <v>505</v>
      </c>
      <c r="T36" s="247">
        <v>1</v>
      </c>
      <c r="U36" s="248" t="s">
        <v>320</v>
      </c>
      <c r="V36" s="250" t="s">
        <v>872</v>
      </c>
      <c r="W36" s="240"/>
      <c r="X36" s="240"/>
      <c r="Y36" s="240"/>
      <c r="Z36" s="240"/>
      <c r="AA36" s="240"/>
      <c r="AB36" s="240"/>
      <c r="AC36" s="240"/>
    </row>
    <row r="37" spans="1:29" s="158" customFormat="1" ht="159" customHeight="1" outlineLevel="1">
      <c r="A37" s="217">
        <v>23</v>
      </c>
      <c r="B37" s="217" t="s">
        <v>423</v>
      </c>
      <c r="C37" s="217" t="s">
        <v>221</v>
      </c>
      <c r="D37" s="217" t="s">
        <v>260</v>
      </c>
      <c r="E37" s="217" t="s">
        <v>424</v>
      </c>
      <c r="F37" s="230" t="s">
        <v>338</v>
      </c>
      <c r="G37" s="241" t="s">
        <v>340</v>
      </c>
      <c r="H37" s="217" t="s">
        <v>132</v>
      </c>
      <c r="I37" s="246" t="s">
        <v>141</v>
      </c>
      <c r="J37" s="230" t="str">
        <f t="array" ref="J37">INDEX(evaluacion,MATCH(H37&amp;I37,impacto&amp;probabilidad,0))</f>
        <v>9 = Zona de riesgo alta. Reducir el riesgo. Evitar el riesgo compartir o transferir.</v>
      </c>
      <c r="K37" s="260" t="s">
        <v>171</v>
      </c>
      <c r="L37" s="242" t="s">
        <v>20</v>
      </c>
      <c r="M37" s="243" t="s">
        <v>342</v>
      </c>
      <c r="N37" s="230" t="str">
        <f t="array" aca="1" ref="N37" ca="1">OFFSET(valoracion,MATCH(J37&amp;K37&amp;L37,evaluacion2&amp;controles&amp;tipo,0),0)</f>
        <v>3 = Zona de riesgo moderada. Asumir el riesgo. Reducir el Riesgo.</v>
      </c>
      <c r="O37" s="244" t="s">
        <v>307</v>
      </c>
      <c r="P37" s="244" t="s">
        <v>344</v>
      </c>
      <c r="Q37" s="245" t="s">
        <v>708</v>
      </c>
      <c r="R37" s="246" t="s">
        <v>345</v>
      </c>
      <c r="S37" s="252" t="s">
        <v>509</v>
      </c>
      <c r="T37" s="247">
        <v>1</v>
      </c>
      <c r="U37" s="248" t="s">
        <v>321</v>
      </c>
      <c r="V37" s="311" t="s">
        <v>873</v>
      </c>
      <c r="W37" s="240"/>
      <c r="X37" s="240"/>
      <c r="Y37" s="240"/>
      <c r="Z37" s="240"/>
      <c r="AA37" s="240"/>
      <c r="AB37" s="240"/>
      <c r="AC37" s="240"/>
    </row>
    <row r="38" spans="1:29" s="158" customFormat="1" ht="409.5" customHeight="1" outlineLevel="1">
      <c r="A38" s="217">
        <v>24</v>
      </c>
      <c r="B38" s="218" t="s">
        <v>703</v>
      </c>
      <c r="C38" s="217" t="s">
        <v>223</v>
      </c>
      <c r="D38" s="217" t="s">
        <v>704</v>
      </c>
      <c r="E38" s="217" t="s">
        <v>426</v>
      </c>
      <c r="F38" s="219" t="s">
        <v>705</v>
      </c>
      <c r="G38" s="261" t="s">
        <v>706</v>
      </c>
      <c r="H38" s="217" t="s">
        <v>136</v>
      </c>
      <c r="I38" s="246" t="s">
        <v>143</v>
      </c>
      <c r="J38" s="258" t="s">
        <v>672</v>
      </c>
      <c r="K38" s="260" t="s">
        <v>171</v>
      </c>
      <c r="L38" s="242" t="s">
        <v>20</v>
      </c>
      <c r="M38" s="265" t="s">
        <v>689</v>
      </c>
      <c r="N38" s="258" t="s">
        <v>672</v>
      </c>
      <c r="O38" s="244" t="s">
        <v>307</v>
      </c>
      <c r="P38" s="265" t="s">
        <v>707</v>
      </c>
      <c r="Q38" s="265" t="s">
        <v>677</v>
      </c>
      <c r="R38" s="246" t="s">
        <v>345</v>
      </c>
      <c r="S38" s="265" t="s">
        <v>709</v>
      </c>
      <c r="T38" s="262"/>
      <c r="U38" s="248" t="s">
        <v>520</v>
      </c>
      <c r="V38" s="250" t="s">
        <v>898</v>
      </c>
      <c r="W38" s="240"/>
      <c r="X38" s="240"/>
      <c r="Y38" s="240"/>
      <c r="Z38" s="240"/>
      <c r="AA38" s="240"/>
      <c r="AB38" s="240"/>
      <c r="AC38" s="240"/>
    </row>
    <row r="39" spans="1:29" s="158" customFormat="1" ht="233.25" customHeight="1" outlineLevel="1">
      <c r="A39" s="217">
        <v>25</v>
      </c>
      <c r="B39" s="218" t="s">
        <v>702</v>
      </c>
      <c r="C39" s="217" t="s">
        <v>223</v>
      </c>
      <c r="D39" s="220" t="s">
        <v>718</v>
      </c>
      <c r="E39" s="217" t="s">
        <v>426</v>
      </c>
      <c r="F39" s="219" t="s">
        <v>705</v>
      </c>
      <c r="G39" s="261" t="s">
        <v>706</v>
      </c>
      <c r="H39" s="217" t="s">
        <v>136</v>
      </c>
      <c r="I39" s="242" t="s">
        <v>143</v>
      </c>
      <c r="J39" s="258" t="s">
        <v>672</v>
      </c>
      <c r="K39" s="230" t="s">
        <v>171</v>
      </c>
      <c r="L39" s="243" t="s">
        <v>20</v>
      </c>
      <c r="M39" s="265" t="s">
        <v>689</v>
      </c>
      <c r="N39" s="258" t="s">
        <v>672</v>
      </c>
      <c r="O39" s="244" t="s">
        <v>307</v>
      </c>
      <c r="P39" s="265" t="s">
        <v>707</v>
      </c>
      <c r="Q39" s="265" t="s">
        <v>677</v>
      </c>
      <c r="R39" s="246" t="s">
        <v>345</v>
      </c>
      <c r="S39" s="265" t="s">
        <v>710</v>
      </c>
      <c r="T39" s="262"/>
      <c r="U39" s="248" t="s">
        <v>520</v>
      </c>
      <c r="V39" s="250" t="s">
        <v>898</v>
      </c>
      <c r="W39" s="240"/>
      <c r="X39" s="240"/>
      <c r="Y39" s="240"/>
      <c r="Z39" s="240"/>
      <c r="AA39" s="240"/>
      <c r="AB39" s="240"/>
      <c r="AC39" s="240"/>
    </row>
    <row r="40" spans="1:29" s="158" customFormat="1" ht="306" customHeight="1" outlineLevel="1">
      <c r="A40" s="217">
        <v>26</v>
      </c>
      <c r="B40" s="218" t="s">
        <v>683</v>
      </c>
      <c r="C40" s="217" t="s">
        <v>223</v>
      </c>
      <c r="D40" s="220" t="s">
        <v>718</v>
      </c>
      <c r="E40" s="217" t="s">
        <v>426</v>
      </c>
      <c r="F40" s="138" t="s">
        <v>655</v>
      </c>
      <c r="G40" s="261" t="s">
        <v>706</v>
      </c>
      <c r="H40" s="217" t="s">
        <v>136</v>
      </c>
      <c r="I40" s="242" t="s">
        <v>143</v>
      </c>
      <c r="J40" s="258" t="s">
        <v>672</v>
      </c>
      <c r="K40" s="230" t="s">
        <v>171</v>
      </c>
      <c r="L40" s="243" t="s">
        <v>20</v>
      </c>
      <c r="M40" s="265" t="s">
        <v>689</v>
      </c>
      <c r="N40" s="258" t="s">
        <v>672</v>
      </c>
      <c r="O40" s="244" t="s">
        <v>307</v>
      </c>
      <c r="P40" s="265" t="s">
        <v>707</v>
      </c>
      <c r="Q40" s="265" t="s">
        <v>677</v>
      </c>
      <c r="R40" s="246" t="s">
        <v>345</v>
      </c>
      <c r="S40" s="265" t="s">
        <v>711</v>
      </c>
      <c r="T40" s="262"/>
      <c r="U40" s="248" t="s">
        <v>520</v>
      </c>
      <c r="V40" s="250" t="s">
        <v>898</v>
      </c>
      <c r="W40" s="240"/>
      <c r="X40" s="240"/>
      <c r="Y40" s="240"/>
      <c r="Z40" s="240"/>
      <c r="AA40" s="240"/>
      <c r="AB40" s="240"/>
      <c r="AC40" s="240"/>
    </row>
    <row r="41" spans="1:29" s="159" customFormat="1" ht="27" customHeight="1">
      <c r="A41" s="423" t="s">
        <v>207</v>
      </c>
      <c r="B41" s="423"/>
      <c r="C41" s="423"/>
      <c r="D41" s="423"/>
      <c r="E41" s="423"/>
      <c r="F41" s="423"/>
      <c r="G41" s="424"/>
      <c r="H41" s="425" t="s">
        <v>262</v>
      </c>
      <c r="I41" s="425"/>
      <c r="J41" s="425"/>
      <c r="K41" s="425"/>
      <c r="L41" s="425"/>
      <c r="M41" s="425"/>
      <c r="N41" s="425"/>
      <c r="O41" s="425"/>
      <c r="P41" s="425"/>
      <c r="Q41" s="425"/>
      <c r="R41" s="425"/>
      <c r="S41" s="425"/>
      <c r="T41" s="425"/>
      <c r="U41" s="425"/>
      <c r="V41" s="425"/>
      <c r="W41" s="240"/>
      <c r="X41" s="240"/>
      <c r="Y41" s="240"/>
      <c r="Z41" s="240"/>
      <c r="AA41" s="240"/>
      <c r="AB41" s="240"/>
      <c r="AC41" s="240"/>
    </row>
    <row r="42" spans="1:29" s="158" customFormat="1" ht="148.5" customHeight="1" outlineLevel="1">
      <c r="A42" s="217">
        <v>27</v>
      </c>
      <c r="B42" s="217" t="s">
        <v>263</v>
      </c>
      <c r="C42" s="217" t="s">
        <v>221</v>
      </c>
      <c r="D42" s="217" t="s">
        <v>477</v>
      </c>
      <c r="E42" s="217" t="s">
        <v>424</v>
      </c>
      <c r="F42" s="230" t="s">
        <v>346</v>
      </c>
      <c r="G42" s="241" t="s">
        <v>478</v>
      </c>
      <c r="H42" s="251" t="s">
        <v>136</v>
      </c>
      <c r="I42" s="246" t="s">
        <v>133</v>
      </c>
      <c r="J42" s="230" t="str">
        <f t="array" ref="J42">INDEX(evaluacion,MATCH(H42&amp;I42,impacto&amp;probabilidad,0))</f>
        <v>8 = Zona de riesgo alta. Reducir el riesgo. Evitar el riesgo compartir o transferir.</v>
      </c>
      <c r="K42" s="260" t="s">
        <v>171</v>
      </c>
      <c r="L42" s="242" t="s">
        <v>20</v>
      </c>
      <c r="M42" s="243" t="s">
        <v>347</v>
      </c>
      <c r="N42" s="230" t="str">
        <f t="array" aca="1" ref="N42" ca="1">OFFSET(valoracion,MATCH(J42&amp;K42&amp;L42,evaluacion2&amp;controles&amp;tipo,0),0)</f>
        <v>4 = Zona de riesgo baja. Asumir el riesgo</v>
      </c>
      <c r="O42" s="244" t="s">
        <v>348</v>
      </c>
      <c r="P42" s="244" t="s">
        <v>457</v>
      </c>
      <c r="Q42" s="245" t="s">
        <v>349</v>
      </c>
      <c r="R42" s="246" t="s">
        <v>485</v>
      </c>
      <c r="S42" s="243" t="s">
        <v>486</v>
      </c>
      <c r="T42" s="247">
        <v>1</v>
      </c>
      <c r="U42" s="248" t="s">
        <v>320</v>
      </c>
      <c r="V42" s="245" t="s">
        <v>870</v>
      </c>
      <c r="W42" s="240"/>
      <c r="X42" s="240"/>
      <c r="Y42" s="240"/>
      <c r="Z42" s="240"/>
      <c r="AA42" s="240"/>
      <c r="AB42" s="240"/>
      <c r="AC42" s="240"/>
    </row>
    <row r="43" spans="1:29" s="158" customFormat="1" ht="134.25" customHeight="1" outlineLevel="1">
      <c r="A43" s="217">
        <v>28</v>
      </c>
      <c r="B43" s="217" t="s">
        <v>264</v>
      </c>
      <c r="C43" s="217" t="s">
        <v>447</v>
      </c>
      <c r="D43" s="217" t="s">
        <v>265</v>
      </c>
      <c r="E43" s="217" t="s">
        <v>424</v>
      </c>
      <c r="F43" s="230" t="s">
        <v>487</v>
      </c>
      <c r="G43" s="241" t="s">
        <v>488</v>
      </c>
      <c r="H43" s="251" t="s">
        <v>135</v>
      </c>
      <c r="I43" s="246" t="s">
        <v>141</v>
      </c>
      <c r="J43" s="230" t="str">
        <f t="array" ref="J43">INDEX(evaluacion,MATCH(H43&amp;I43,impacto&amp;probabilidad,0))</f>
        <v>6 = Zona de riesgo moderada. Asumir el riesgo. Reducir el Riesgo.</v>
      </c>
      <c r="K43" s="260" t="s">
        <v>171</v>
      </c>
      <c r="L43" s="242" t="s">
        <v>20</v>
      </c>
      <c r="M43" s="243" t="s">
        <v>489</v>
      </c>
      <c r="N43" s="230" t="str">
        <f t="array" aca="1" ref="N43" ca="1">OFFSET(valoracion,MATCH(J43&amp;K43&amp;L43,evaluacion2&amp;controles&amp;tipo,0),0)</f>
        <v>2 = Zona de riesgo baja. Asumir el riesgo</v>
      </c>
      <c r="O43" s="244" t="s">
        <v>348</v>
      </c>
      <c r="P43" s="244" t="s">
        <v>458</v>
      </c>
      <c r="Q43" s="245" t="s">
        <v>350</v>
      </c>
      <c r="R43" s="246" t="s">
        <v>485</v>
      </c>
      <c r="S43" s="243" t="s">
        <v>490</v>
      </c>
      <c r="T43" s="247">
        <v>1</v>
      </c>
      <c r="U43" s="248" t="s">
        <v>320</v>
      </c>
      <c r="V43" s="245" t="s">
        <v>871</v>
      </c>
      <c r="W43" s="240"/>
      <c r="X43" s="240"/>
      <c r="Y43" s="240"/>
      <c r="Z43" s="240"/>
      <c r="AA43" s="240"/>
      <c r="AB43" s="240"/>
      <c r="AC43" s="240"/>
    </row>
    <row r="44" spans="1:29" s="158" customFormat="1" ht="215.25" customHeight="1" outlineLevel="1">
      <c r="A44" s="217">
        <v>29</v>
      </c>
      <c r="B44" s="140" t="s">
        <v>712</v>
      </c>
      <c r="C44" s="217" t="s">
        <v>223</v>
      </c>
      <c r="D44" s="217" t="s">
        <v>717</v>
      </c>
      <c r="E44" s="217" t="s">
        <v>426</v>
      </c>
      <c r="F44" s="138" t="s">
        <v>655</v>
      </c>
      <c r="G44" s="261" t="s">
        <v>715</v>
      </c>
      <c r="H44" s="265" t="s">
        <v>719</v>
      </c>
      <c r="I44" s="268" t="s">
        <v>720</v>
      </c>
      <c r="J44" s="264" t="s">
        <v>688</v>
      </c>
      <c r="K44" s="260" t="s">
        <v>171</v>
      </c>
      <c r="L44" s="242" t="s">
        <v>20</v>
      </c>
      <c r="M44" s="265" t="s">
        <v>664</v>
      </c>
      <c r="N44" s="264" t="s">
        <v>688</v>
      </c>
      <c r="O44" s="244" t="s">
        <v>348</v>
      </c>
      <c r="P44" s="265" t="s">
        <v>677</v>
      </c>
      <c r="Q44" s="265" t="s">
        <v>721</v>
      </c>
      <c r="R44" s="246" t="s">
        <v>485</v>
      </c>
      <c r="S44" s="269" t="s">
        <v>722</v>
      </c>
      <c r="T44" s="247">
        <v>0</v>
      </c>
      <c r="U44" s="248" t="s">
        <v>520</v>
      </c>
      <c r="V44" s="250" t="s">
        <v>898</v>
      </c>
      <c r="W44" s="240"/>
      <c r="X44" s="240"/>
      <c r="Y44" s="240"/>
      <c r="Z44" s="240"/>
      <c r="AA44" s="240"/>
      <c r="AB44" s="240"/>
      <c r="AC44" s="240"/>
    </row>
    <row r="45" spans="1:29" s="158" customFormat="1" ht="215.25" customHeight="1" outlineLevel="1">
      <c r="A45" s="217">
        <v>30</v>
      </c>
      <c r="B45" s="138" t="s">
        <v>713</v>
      </c>
      <c r="C45" s="217" t="s">
        <v>223</v>
      </c>
      <c r="D45" s="217" t="s">
        <v>718</v>
      </c>
      <c r="E45" s="217" t="s">
        <v>426</v>
      </c>
      <c r="F45" s="138" t="s">
        <v>655</v>
      </c>
      <c r="G45" s="261" t="s">
        <v>715</v>
      </c>
      <c r="H45" s="265" t="s">
        <v>719</v>
      </c>
      <c r="I45" s="268" t="s">
        <v>720</v>
      </c>
      <c r="J45" s="264" t="s">
        <v>688</v>
      </c>
      <c r="K45" s="260" t="s">
        <v>171</v>
      </c>
      <c r="L45" s="242" t="s">
        <v>20</v>
      </c>
      <c r="M45" s="243"/>
      <c r="N45" s="264" t="s">
        <v>688</v>
      </c>
      <c r="O45" s="244" t="s">
        <v>348</v>
      </c>
      <c r="P45" s="265" t="s">
        <v>677</v>
      </c>
      <c r="Q45" s="265" t="s">
        <v>721</v>
      </c>
      <c r="R45" s="246" t="s">
        <v>485</v>
      </c>
      <c r="S45" s="269" t="s">
        <v>723</v>
      </c>
      <c r="T45" s="247"/>
      <c r="U45" s="248" t="s">
        <v>520</v>
      </c>
      <c r="V45" s="250" t="s">
        <v>898</v>
      </c>
      <c r="W45" s="240"/>
      <c r="X45" s="240"/>
      <c r="Y45" s="240"/>
      <c r="Z45" s="240"/>
      <c r="AA45" s="240"/>
      <c r="AB45" s="240"/>
      <c r="AC45" s="240"/>
    </row>
    <row r="46" spans="1:29" s="158" customFormat="1" ht="215.25" customHeight="1" outlineLevel="1">
      <c r="A46" s="217">
        <v>31</v>
      </c>
      <c r="B46" s="138" t="s">
        <v>714</v>
      </c>
      <c r="C46" s="217" t="s">
        <v>223</v>
      </c>
      <c r="D46" s="217" t="s">
        <v>718</v>
      </c>
      <c r="E46" s="217" t="s">
        <v>426</v>
      </c>
      <c r="F46" s="138" t="s">
        <v>655</v>
      </c>
      <c r="G46" s="259" t="s">
        <v>716</v>
      </c>
      <c r="H46" s="265" t="s">
        <v>719</v>
      </c>
      <c r="I46" s="268" t="s">
        <v>720</v>
      </c>
      <c r="J46" s="264" t="s">
        <v>688</v>
      </c>
      <c r="K46" s="230"/>
      <c r="L46" s="243" t="s">
        <v>20</v>
      </c>
      <c r="M46" s="265" t="s">
        <v>664</v>
      </c>
      <c r="N46" s="264" t="s">
        <v>688</v>
      </c>
      <c r="O46" s="244" t="s">
        <v>348</v>
      </c>
      <c r="P46" s="265" t="s">
        <v>677</v>
      </c>
      <c r="Q46" s="265" t="s">
        <v>721</v>
      </c>
      <c r="R46" s="246" t="s">
        <v>485</v>
      </c>
      <c r="S46" s="269" t="s">
        <v>724</v>
      </c>
      <c r="T46" s="247">
        <v>0</v>
      </c>
      <c r="U46" s="248" t="s">
        <v>520</v>
      </c>
      <c r="V46" s="250" t="s">
        <v>898</v>
      </c>
      <c r="W46" s="240"/>
      <c r="X46" s="240"/>
      <c r="Y46" s="240"/>
      <c r="Z46" s="240"/>
      <c r="AA46" s="240"/>
      <c r="AB46" s="240"/>
      <c r="AC46" s="240"/>
    </row>
    <row r="47" spans="1:29" s="158" customFormat="1" ht="215.25" customHeight="1" outlineLevel="1">
      <c r="A47" s="217">
        <v>32</v>
      </c>
      <c r="B47" s="138" t="s">
        <v>685</v>
      </c>
      <c r="C47" s="217" t="s">
        <v>223</v>
      </c>
      <c r="D47" s="217" t="s">
        <v>718</v>
      </c>
      <c r="E47" s="217" t="s">
        <v>426</v>
      </c>
      <c r="F47" s="138" t="s">
        <v>655</v>
      </c>
      <c r="G47" s="261" t="s">
        <v>716</v>
      </c>
      <c r="H47" s="265" t="s">
        <v>719</v>
      </c>
      <c r="I47" s="268" t="s">
        <v>720</v>
      </c>
      <c r="J47" s="264" t="s">
        <v>688</v>
      </c>
      <c r="K47" s="230" t="s">
        <v>171</v>
      </c>
      <c r="L47" s="243" t="s">
        <v>20</v>
      </c>
      <c r="M47" s="265" t="s">
        <v>664</v>
      </c>
      <c r="N47" s="264" t="s">
        <v>688</v>
      </c>
      <c r="O47" s="244" t="s">
        <v>348</v>
      </c>
      <c r="P47" s="265" t="s">
        <v>677</v>
      </c>
      <c r="Q47" s="265" t="s">
        <v>721</v>
      </c>
      <c r="R47" s="246" t="s">
        <v>485</v>
      </c>
      <c r="S47" s="269" t="s">
        <v>725</v>
      </c>
      <c r="T47" s="247">
        <v>0</v>
      </c>
      <c r="U47" s="248" t="s">
        <v>520</v>
      </c>
      <c r="V47" s="250" t="s">
        <v>898</v>
      </c>
      <c r="W47" s="240"/>
      <c r="X47" s="240"/>
      <c r="Y47" s="240"/>
      <c r="Z47" s="240"/>
      <c r="AA47" s="240"/>
      <c r="AB47" s="240"/>
      <c r="AC47" s="240"/>
    </row>
    <row r="48" spans="1:29" s="158" customFormat="1" ht="27" customHeight="1">
      <c r="A48" s="423" t="s">
        <v>208</v>
      </c>
      <c r="B48" s="423"/>
      <c r="C48" s="423"/>
      <c r="D48" s="423"/>
      <c r="E48" s="423"/>
      <c r="F48" s="423"/>
      <c r="G48" s="424"/>
      <c r="H48" s="425" t="s">
        <v>272</v>
      </c>
      <c r="I48" s="425"/>
      <c r="J48" s="425"/>
      <c r="K48" s="425"/>
      <c r="L48" s="425"/>
      <c r="M48" s="425"/>
      <c r="N48" s="425"/>
      <c r="O48" s="425"/>
      <c r="P48" s="425"/>
      <c r="Q48" s="425"/>
      <c r="R48" s="425"/>
      <c r="S48" s="425"/>
      <c r="T48" s="425"/>
      <c r="U48" s="425"/>
      <c r="V48" s="425"/>
      <c r="W48" s="240"/>
      <c r="X48" s="240"/>
      <c r="Y48" s="240"/>
      <c r="Z48" s="240"/>
      <c r="AA48" s="240"/>
      <c r="AB48" s="240"/>
      <c r="AC48" s="240"/>
    </row>
    <row r="49" spans="1:29" s="158" customFormat="1" ht="162.75" customHeight="1" outlineLevel="1">
      <c r="A49" s="217">
        <v>33</v>
      </c>
      <c r="B49" s="217" t="s">
        <v>266</v>
      </c>
      <c r="C49" s="217" t="s">
        <v>219</v>
      </c>
      <c r="D49" s="217" t="s">
        <v>269</v>
      </c>
      <c r="E49" s="217" t="s">
        <v>426</v>
      </c>
      <c r="F49" s="230" t="s">
        <v>351</v>
      </c>
      <c r="G49" s="241" t="s">
        <v>352</v>
      </c>
      <c r="H49" s="217" t="s">
        <v>136</v>
      </c>
      <c r="I49" s="242" t="s">
        <v>141</v>
      </c>
      <c r="J49" s="230" t="str">
        <f t="array" ref="J49">INDEX(evaluacion,MATCH(H49&amp;I49,impacto&amp;probabilidad,0))</f>
        <v>12 = Zona de riesgo extrema. Evitar el riesgo. Reducir el riesgo, Compartir o transferir.</v>
      </c>
      <c r="K49" s="230" t="s">
        <v>171</v>
      </c>
      <c r="L49" s="243" t="s">
        <v>20</v>
      </c>
      <c r="M49" s="243" t="s">
        <v>353</v>
      </c>
      <c r="N49" s="230" t="str">
        <f t="array" aca="1" ref="N49" ca="1">OFFSET(valoracion,MATCH(J49&amp;K49&amp;L49,evaluacion2&amp;controles&amp;tipo,0),0)</f>
        <v>4 = Zona de riesgo alta. Reducir el riesgo. Evitar el riesgo compartir o transferir.</v>
      </c>
      <c r="O49" s="244" t="s">
        <v>307</v>
      </c>
      <c r="P49" s="244" t="s">
        <v>356</v>
      </c>
      <c r="Q49" s="245" t="s">
        <v>358</v>
      </c>
      <c r="R49" s="246" t="s">
        <v>628</v>
      </c>
      <c r="S49" s="263" t="s">
        <v>621</v>
      </c>
      <c r="T49" s="247">
        <v>1</v>
      </c>
      <c r="U49" s="248" t="s">
        <v>469</v>
      </c>
      <c r="V49" s="270" t="s">
        <v>864</v>
      </c>
      <c r="W49" s="240"/>
      <c r="X49" s="240"/>
      <c r="Y49" s="240"/>
      <c r="Z49" s="240"/>
      <c r="AA49" s="240"/>
      <c r="AB49" s="240"/>
      <c r="AC49" s="240"/>
    </row>
    <row r="50" spans="1:29" s="158" customFormat="1" ht="204.75" customHeight="1" outlineLevel="1">
      <c r="A50" s="217">
        <v>34</v>
      </c>
      <c r="B50" s="217" t="s">
        <v>267</v>
      </c>
      <c r="C50" s="217" t="s">
        <v>447</v>
      </c>
      <c r="D50" s="217" t="s">
        <v>270</v>
      </c>
      <c r="E50" s="217" t="s">
        <v>424</v>
      </c>
      <c r="F50" s="230" t="s">
        <v>622</v>
      </c>
      <c r="G50" s="241" t="s">
        <v>623</v>
      </c>
      <c r="H50" s="217" t="s">
        <v>136</v>
      </c>
      <c r="I50" s="242" t="s">
        <v>133</v>
      </c>
      <c r="J50" s="230" t="str">
        <f t="array" ref="J50">INDEX(evaluacion,MATCH(H50&amp;I50,impacto&amp;probabilidad,0))</f>
        <v>8 = Zona de riesgo alta. Reducir el riesgo. Evitar el riesgo compartir o transferir.</v>
      </c>
      <c r="K50" s="260" t="s">
        <v>171</v>
      </c>
      <c r="L50" s="242" t="s">
        <v>20</v>
      </c>
      <c r="M50" s="243" t="s">
        <v>354</v>
      </c>
      <c r="N50" s="230" t="str">
        <f t="array" aca="1" ref="N50" ca="1">OFFSET(valoracion,MATCH(J50&amp;K50&amp;L50,evaluacion2&amp;controles&amp;tipo,0),0)</f>
        <v>4 = Zona de riesgo baja. Asumir el riesgo</v>
      </c>
      <c r="O50" s="244" t="s">
        <v>307</v>
      </c>
      <c r="P50" s="244" t="s">
        <v>357</v>
      </c>
      <c r="Q50" s="245" t="s">
        <v>359</v>
      </c>
      <c r="R50" s="246" t="s">
        <v>628</v>
      </c>
      <c r="S50" s="263" t="s">
        <v>461</v>
      </c>
      <c r="T50" s="247">
        <v>1</v>
      </c>
      <c r="U50" s="248" t="s">
        <v>320</v>
      </c>
      <c r="V50" s="250" t="s">
        <v>865</v>
      </c>
      <c r="W50" s="240"/>
      <c r="X50" s="240"/>
      <c r="Y50" s="240"/>
      <c r="Z50" s="240"/>
      <c r="AA50" s="240"/>
      <c r="AB50" s="240"/>
      <c r="AC50" s="240"/>
    </row>
    <row r="51" spans="1:29" s="158" customFormat="1" ht="225.75" customHeight="1" outlineLevel="1">
      <c r="A51" s="217">
        <v>35</v>
      </c>
      <c r="B51" s="217" t="s">
        <v>268</v>
      </c>
      <c r="C51" s="217" t="s">
        <v>221</v>
      </c>
      <c r="D51" s="217" t="s">
        <v>271</v>
      </c>
      <c r="E51" s="217" t="s">
        <v>424</v>
      </c>
      <c r="F51" s="230" t="s">
        <v>631</v>
      </c>
      <c r="G51" s="241" t="s">
        <v>459</v>
      </c>
      <c r="H51" s="217" t="s">
        <v>135</v>
      </c>
      <c r="I51" s="242" t="s">
        <v>140</v>
      </c>
      <c r="J51" s="230" t="str">
        <f t="array" ref="J51">INDEX(evaluacion,MATCH(H51&amp;I51,impacto&amp;probabilidad,0))</f>
        <v>8 = Zona de riesgo alta. Reducir el riesgo. Evitar el riesgo compartir o transferir.</v>
      </c>
      <c r="K51" s="260" t="s">
        <v>171</v>
      </c>
      <c r="L51" s="242" t="s">
        <v>20</v>
      </c>
      <c r="M51" s="243" t="s">
        <v>355</v>
      </c>
      <c r="N51" s="230" t="str">
        <f t="array" aca="1" ref="N51" ca="1">OFFSET(valoracion,MATCH(J51&amp;K51&amp;L51,evaluacion2&amp;controles&amp;tipo,0),0)</f>
        <v>4 = Zona de riesgo baja. Asumir el riesgo</v>
      </c>
      <c r="O51" s="244" t="s">
        <v>307</v>
      </c>
      <c r="P51" s="244" t="s">
        <v>460</v>
      </c>
      <c r="Q51" s="245" t="s">
        <v>627</v>
      </c>
      <c r="R51" s="246" t="s">
        <v>630</v>
      </c>
      <c r="S51" s="243" t="s">
        <v>629</v>
      </c>
      <c r="T51" s="247">
        <v>1</v>
      </c>
      <c r="U51" s="248" t="s">
        <v>320</v>
      </c>
      <c r="V51" s="250" t="s">
        <v>866</v>
      </c>
      <c r="W51" s="240"/>
      <c r="X51" s="240"/>
      <c r="Y51" s="240"/>
      <c r="Z51" s="240"/>
      <c r="AA51" s="240"/>
      <c r="AB51" s="240"/>
      <c r="AC51" s="240"/>
    </row>
    <row r="52" spans="1:29" s="158" customFormat="1" ht="167.25" customHeight="1" outlineLevel="1">
      <c r="A52" s="217">
        <v>36</v>
      </c>
      <c r="B52" s="219" t="s">
        <v>727</v>
      </c>
      <c r="C52" s="217" t="s">
        <v>223</v>
      </c>
      <c r="D52" s="220" t="s">
        <v>760</v>
      </c>
      <c r="E52" s="217" t="s">
        <v>426</v>
      </c>
      <c r="F52" s="219" t="s">
        <v>655</v>
      </c>
      <c r="G52" s="261" t="s">
        <v>676</v>
      </c>
      <c r="H52" s="265" t="s">
        <v>719</v>
      </c>
      <c r="I52" s="268" t="s">
        <v>720</v>
      </c>
      <c r="J52" s="264" t="s">
        <v>688</v>
      </c>
      <c r="K52" s="260" t="s">
        <v>171</v>
      </c>
      <c r="L52" s="242" t="s">
        <v>20</v>
      </c>
      <c r="M52" s="265" t="s">
        <v>658</v>
      </c>
      <c r="N52" s="264" t="s">
        <v>688</v>
      </c>
      <c r="O52" s="244" t="s">
        <v>307</v>
      </c>
      <c r="P52" s="265" t="s">
        <v>729</v>
      </c>
      <c r="Q52" s="265" t="s">
        <v>696</v>
      </c>
      <c r="R52" s="246" t="s">
        <v>630</v>
      </c>
      <c r="S52" s="265" t="s">
        <v>730</v>
      </c>
      <c r="T52" s="247">
        <v>0</v>
      </c>
      <c r="U52" s="248" t="s">
        <v>520</v>
      </c>
      <c r="V52" s="250" t="s">
        <v>898</v>
      </c>
      <c r="W52" s="240"/>
      <c r="X52" s="240"/>
      <c r="Y52" s="240"/>
      <c r="Z52" s="240"/>
      <c r="AA52" s="240"/>
      <c r="AB52" s="240"/>
      <c r="AC52" s="240"/>
    </row>
    <row r="53" spans="1:29" s="158" customFormat="1" ht="331.5" customHeight="1" outlineLevel="1">
      <c r="A53" s="217">
        <v>37</v>
      </c>
      <c r="B53" s="138" t="s">
        <v>684</v>
      </c>
      <c r="C53" s="217" t="s">
        <v>223</v>
      </c>
      <c r="D53" s="220" t="s">
        <v>760</v>
      </c>
      <c r="E53" s="217" t="s">
        <v>426</v>
      </c>
      <c r="F53" s="219" t="s">
        <v>655</v>
      </c>
      <c r="G53" s="261" t="s">
        <v>693</v>
      </c>
      <c r="H53" s="265" t="s">
        <v>719</v>
      </c>
      <c r="I53" s="268" t="s">
        <v>720</v>
      </c>
      <c r="J53" s="264" t="s">
        <v>728</v>
      </c>
      <c r="K53" s="230" t="s">
        <v>171</v>
      </c>
      <c r="L53" s="243" t="s">
        <v>20</v>
      </c>
      <c r="M53" s="265" t="s">
        <v>664</v>
      </c>
      <c r="N53" s="264" t="s">
        <v>728</v>
      </c>
      <c r="O53" s="244" t="s">
        <v>307</v>
      </c>
      <c r="P53" s="265" t="s">
        <v>729</v>
      </c>
      <c r="Q53" s="265" t="s">
        <v>697</v>
      </c>
      <c r="R53" s="246" t="s">
        <v>630</v>
      </c>
      <c r="S53" s="265" t="s">
        <v>731</v>
      </c>
      <c r="T53" s="247">
        <v>0</v>
      </c>
      <c r="U53" s="248" t="s">
        <v>520</v>
      </c>
      <c r="V53" s="250" t="s">
        <v>898</v>
      </c>
      <c r="W53" s="240"/>
      <c r="X53" s="240"/>
      <c r="Y53" s="240"/>
      <c r="Z53" s="240"/>
      <c r="AA53" s="240"/>
      <c r="AB53" s="240"/>
      <c r="AC53" s="240"/>
    </row>
    <row r="54" spans="1:29" s="158" customFormat="1" ht="209.25" customHeight="1" outlineLevel="1">
      <c r="A54" s="217">
        <v>38</v>
      </c>
      <c r="B54" s="138" t="s">
        <v>685</v>
      </c>
      <c r="C54" s="217" t="s">
        <v>223</v>
      </c>
      <c r="D54" s="220" t="s">
        <v>760</v>
      </c>
      <c r="E54" s="217" t="s">
        <v>426</v>
      </c>
      <c r="F54" s="219" t="s">
        <v>655</v>
      </c>
      <c r="G54" s="261" t="s">
        <v>676</v>
      </c>
      <c r="H54" s="265" t="s">
        <v>719</v>
      </c>
      <c r="I54" s="268" t="s">
        <v>720</v>
      </c>
      <c r="J54" s="264" t="s">
        <v>688</v>
      </c>
      <c r="K54" s="230" t="s">
        <v>171</v>
      </c>
      <c r="L54" s="243" t="s">
        <v>20</v>
      </c>
      <c r="M54" s="265" t="s">
        <v>664</v>
      </c>
      <c r="N54" s="264" t="s">
        <v>688</v>
      </c>
      <c r="O54" s="244" t="s">
        <v>307</v>
      </c>
      <c r="P54" s="265" t="s">
        <v>729</v>
      </c>
      <c r="Q54" s="265" t="s">
        <v>689</v>
      </c>
      <c r="R54" s="246" t="s">
        <v>630</v>
      </c>
      <c r="S54" s="265" t="s">
        <v>732</v>
      </c>
      <c r="T54" s="247">
        <v>0</v>
      </c>
      <c r="U54" s="248" t="s">
        <v>520</v>
      </c>
      <c r="V54" s="250" t="s">
        <v>898</v>
      </c>
      <c r="W54" s="240"/>
      <c r="X54" s="240"/>
      <c r="Y54" s="240"/>
      <c r="Z54" s="240"/>
      <c r="AA54" s="240"/>
      <c r="AB54" s="240"/>
      <c r="AC54" s="240"/>
    </row>
    <row r="55" spans="1:29" s="159" customFormat="1" ht="27" customHeight="1">
      <c r="A55" s="423" t="s">
        <v>641</v>
      </c>
      <c r="B55" s="423"/>
      <c r="C55" s="423"/>
      <c r="D55" s="423"/>
      <c r="E55" s="423"/>
      <c r="F55" s="423"/>
      <c r="G55" s="424"/>
      <c r="H55" s="425" t="s">
        <v>277</v>
      </c>
      <c r="I55" s="425"/>
      <c r="J55" s="425"/>
      <c r="K55" s="425"/>
      <c r="L55" s="425"/>
      <c r="M55" s="425"/>
      <c r="N55" s="425"/>
      <c r="O55" s="425"/>
      <c r="P55" s="425"/>
      <c r="Q55" s="425"/>
      <c r="R55" s="425"/>
      <c r="S55" s="425"/>
      <c r="T55" s="425"/>
      <c r="U55" s="425"/>
      <c r="V55" s="425"/>
      <c r="W55" s="240"/>
      <c r="X55" s="240"/>
      <c r="Y55" s="240"/>
      <c r="Z55" s="240"/>
      <c r="AA55" s="240"/>
      <c r="AB55" s="240"/>
      <c r="AC55" s="240"/>
    </row>
    <row r="56" spans="1:29" s="158" customFormat="1" ht="162.75" customHeight="1" outlineLevel="1">
      <c r="A56" s="217">
        <v>39</v>
      </c>
      <c r="B56" s="217" t="s">
        <v>273</v>
      </c>
      <c r="C56" s="217" t="s">
        <v>447</v>
      </c>
      <c r="D56" s="217" t="s">
        <v>275</v>
      </c>
      <c r="E56" s="217" t="s">
        <v>424</v>
      </c>
      <c r="F56" s="230" t="s">
        <v>733</v>
      </c>
      <c r="G56" s="241" t="s">
        <v>734</v>
      </c>
      <c r="H56" s="251" t="s">
        <v>136</v>
      </c>
      <c r="I56" s="246" t="s">
        <v>133</v>
      </c>
      <c r="J56" s="230" t="str">
        <f t="array" ref="J56">INDEX(evaluación.,MATCH(H56&amp;I56,Impacto..&amp;probabilidad..,0))</f>
        <v>8 = Zona de riesgo alta. Reducir el riesgo. Evitar el riesgo compartir o transferir.</v>
      </c>
      <c r="K56" s="260" t="s">
        <v>171</v>
      </c>
      <c r="L56" s="242" t="s">
        <v>20</v>
      </c>
      <c r="M56" s="243" t="s">
        <v>393</v>
      </c>
      <c r="N56" s="230" t="e">
        <f t="array" aca="1" ref="N56" ca="1">OFFSET(valoración..,MATCH(J56&amp;K56&amp;L56,evaluación2.&amp;controles..&amp;tipo..,0),0)</f>
        <v>#VALUE!</v>
      </c>
      <c r="O56" s="244" t="s">
        <v>307</v>
      </c>
      <c r="P56" s="244" t="s">
        <v>395</v>
      </c>
      <c r="Q56" s="245" t="s">
        <v>412</v>
      </c>
      <c r="R56" s="246" t="s">
        <v>592</v>
      </c>
      <c r="S56" s="243" t="s">
        <v>535</v>
      </c>
      <c r="T56" s="247">
        <v>1</v>
      </c>
      <c r="U56" s="248" t="s">
        <v>320</v>
      </c>
      <c r="V56" s="245" t="s">
        <v>895</v>
      </c>
      <c r="W56" s="240"/>
      <c r="X56" s="240"/>
      <c r="Y56" s="240"/>
      <c r="Z56" s="240"/>
      <c r="AA56" s="240"/>
      <c r="AB56" s="240"/>
      <c r="AC56" s="240"/>
    </row>
    <row r="57" spans="1:29" s="158" customFormat="1" ht="137.25" customHeight="1" outlineLevel="1">
      <c r="A57" s="217">
        <v>40</v>
      </c>
      <c r="B57" s="217" t="s">
        <v>274</v>
      </c>
      <c r="C57" s="217" t="s">
        <v>221</v>
      </c>
      <c r="D57" s="217" t="s">
        <v>276</v>
      </c>
      <c r="E57" s="217" t="s">
        <v>424</v>
      </c>
      <c r="F57" s="230" t="s">
        <v>392</v>
      </c>
      <c r="G57" s="241" t="s">
        <v>536</v>
      </c>
      <c r="H57" s="251" t="s">
        <v>132</v>
      </c>
      <c r="I57" s="246" t="s">
        <v>141</v>
      </c>
      <c r="J57" s="230" t="str">
        <f t="array" ref="J57">INDEX(evaluación.,MATCH(H57&amp;I57,Impacto..&amp;probabilidad..,0))</f>
        <v>9 = Zona de riesgo alta. Reducir el riesgo. Evitar el riesgo compartir o transferir.</v>
      </c>
      <c r="K57" s="260" t="s">
        <v>171</v>
      </c>
      <c r="L57" s="242" t="s">
        <v>20</v>
      </c>
      <c r="M57" s="243" t="s">
        <v>739</v>
      </c>
      <c r="N57" s="230" t="e">
        <f t="array" aca="1" ref="N57" ca="1">OFFSET(valoración..,MATCH(J57&amp;K57&amp;L57,evaluación2.&amp;controles..&amp;tipo..,0),0)</f>
        <v>#VALUE!</v>
      </c>
      <c r="O57" s="244" t="s">
        <v>348</v>
      </c>
      <c r="P57" s="244" t="s">
        <v>472</v>
      </c>
      <c r="Q57" s="245" t="s">
        <v>413</v>
      </c>
      <c r="R57" s="246" t="s">
        <v>592</v>
      </c>
      <c r="S57" s="263" t="s">
        <v>463</v>
      </c>
      <c r="T57" s="247">
        <v>1</v>
      </c>
      <c r="U57" s="248" t="s">
        <v>320</v>
      </c>
      <c r="V57" s="245" t="s">
        <v>896</v>
      </c>
      <c r="W57" s="240"/>
      <c r="X57" s="240"/>
      <c r="Y57" s="240"/>
      <c r="Z57" s="240"/>
      <c r="AA57" s="240"/>
      <c r="AB57" s="240"/>
      <c r="AC57" s="240"/>
    </row>
    <row r="58" spans="1:29" s="158" customFormat="1" ht="137.25" customHeight="1" outlineLevel="1">
      <c r="A58" s="217">
        <v>41</v>
      </c>
      <c r="B58" s="218" t="s">
        <v>774</v>
      </c>
      <c r="C58" s="217" t="s">
        <v>223</v>
      </c>
      <c r="D58" s="220" t="s">
        <v>760</v>
      </c>
      <c r="E58" s="217" t="s">
        <v>426</v>
      </c>
      <c r="F58" s="138" t="s">
        <v>655</v>
      </c>
      <c r="G58" s="261" t="s">
        <v>676</v>
      </c>
      <c r="H58" s="271" t="s">
        <v>737</v>
      </c>
      <c r="I58" s="268" t="s">
        <v>720</v>
      </c>
      <c r="J58" s="264" t="s">
        <v>738</v>
      </c>
      <c r="K58" s="260" t="s">
        <v>171</v>
      </c>
      <c r="L58" s="242" t="s">
        <v>20</v>
      </c>
      <c r="M58" s="265" t="s">
        <v>664</v>
      </c>
      <c r="N58" s="264" t="s">
        <v>738</v>
      </c>
      <c r="O58" s="244" t="s">
        <v>348</v>
      </c>
      <c r="P58" s="265" t="s">
        <v>677</v>
      </c>
      <c r="Q58" s="265" t="s">
        <v>696</v>
      </c>
      <c r="R58" s="246" t="s">
        <v>592</v>
      </c>
      <c r="S58" s="265" t="s">
        <v>740</v>
      </c>
      <c r="T58" s="247">
        <v>0</v>
      </c>
      <c r="U58" s="248" t="s">
        <v>520</v>
      </c>
      <c r="V58" s="250" t="s">
        <v>898</v>
      </c>
      <c r="W58" s="240"/>
      <c r="X58" s="240"/>
      <c r="Y58" s="240"/>
      <c r="Z58" s="240"/>
      <c r="AA58" s="240"/>
      <c r="AB58" s="240"/>
      <c r="AC58" s="240"/>
    </row>
    <row r="59" spans="1:29" s="158" customFormat="1" ht="137.25" customHeight="1" outlineLevel="1">
      <c r="A59" s="217">
        <v>42</v>
      </c>
      <c r="B59" s="138" t="s">
        <v>735</v>
      </c>
      <c r="C59" s="217" t="s">
        <v>223</v>
      </c>
      <c r="D59" s="220" t="s">
        <v>760</v>
      </c>
      <c r="E59" s="217" t="s">
        <v>426</v>
      </c>
      <c r="F59" s="138" t="s">
        <v>655</v>
      </c>
      <c r="G59" s="261" t="s">
        <v>676</v>
      </c>
      <c r="H59" s="271" t="s">
        <v>737</v>
      </c>
      <c r="I59" s="268" t="s">
        <v>720</v>
      </c>
      <c r="J59" s="264" t="s">
        <v>738</v>
      </c>
      <c r="K59" s="260" t="s">
        <v>171</v>
      </c>
      <c r="L59" s="242" t="s">
        <v>20</v>
      </c>
      <c r="M59" s="265" t="s">
        <v>664</v>
      </c>
      <c r="N59" s="264" t="s">
        <v>738</v>
      </c>
      <c r="O59" s="244" t="s">
        <v>348</v>
      </c>
      <c r="P59" s="265" t="s">
        <v>677</v>
      </c>
      <c r="Q59" s="265" t="s">
        <v>696</v>
      </c>
      <c r="R59" s="246" t="s">
        <v>592</v>
      </c>
      <c r="S59" s="265" t="s">
        <v>740</v>
      </c>
      <c r="T59" s="247">
        <v>0</v>
      </c>
      <c r="U59" s="248" t="s">
        <v>520</v>
      </c>
      <c r="V59" s="250" t="s">
        <v>898</v>
      </c>
      <c r="W59" s="240"/>
      <c r="X59" s="240"/>
      <c r="Y59" s="240"/>
      <c r="Z59" s="240"/>
      <c r="AA59" s="240"/>
      <c r="AB59" s="240"/>
      <c r="AC59" s="240"/>
    </row>
    <row r="60" spans="1:29" s="158" customFormat="1" ht="137.25" customHeight="1" outlineLevel="1">
      <c r="A60" s="217">
        <v>43</v>
      </c>
      <c r="B60" s="138" t="s">
        <v>736</v>
      </c>
      <c r="C60" s="217" t="s">
        <v>223</v>
      </c>
      <c r="D60" s="220" t="s">
        <v>760</v>
      </c>
      <c r="E60" s="217" t="s">
        <v>426</v>
      </c>
      <c r="F60" s="138" t="s">
        <v>655</v>
      </c>
      <c r="G60" s="261" t="s">
        <v>694</v>
      </c>
      <c r="H60" s="271" t="s">
        <v>737</v>
      </c>
      <c r="I60" s="268" t="s">
        <v>720</v>
      </c>
      <c r="J60" s="264" t="s">
        <v>738</v>
      </c>
      <c r="K60" s="260" t="s">
        <v>171</v>
      </c>
      <c r="L60" s="242" t="s">
        <v>20</v>
      </c>
      <c r="M60" s="265" t="s">
        <v>664</v>
      </c>
      <c r="N60" s="264" t="s">
        <v>738</v>
      </c>
      <c r="O60" s="244" t="s">
        <v>348</v>
      </c>
      <c r="P60" s="265" t="s">
        <v>677</v>
      </c>
      <c r="Q60" s="265" t="s">
        <v>696</v>
      </c>
      <c r="R60" s="246" t="s">
        <v>592</v>
      </c>
      <c r="S60" s="265" t="s">
        <v>740</v>
      </c>
      <c r="T60" s="247">
        <v>0</v>
      </c>
      <c r="U60" s="248" t="s">
        <v>520</v>
      </c>
      <c r="V60" s="250" t="s">
        <v>898</v>
      </c>
      <c r="W60" s="240"/>
      <c r="X60" s="240"/>
      <c r="Y60" s="240"/>
      <c r="Z60" s="240"/>
      <c r="AA60" s="240"/>
      <c r="AB60" s="240"/>
      <c r="AC60" s="240"/>
    </row>
    <row r="61" spans="1:29" s="158" customFormat="1" ht="137.25" customHeight="1" outlineLevel="1">
      <c r="A61" s="217">
        <v>44</v>
      </c>
      <c r="B61" s="138" t="s">
        <v>775</v>
      </c>
      <c r="C61" s="217" t="s">
        <v>223</v>
      </c>
      <c r="D61" s="220" t="s">
        <v>760</v>
      </c>
      <c r="E61" s="217" t="s">
        <v>426</v>
      </c>
      <c r="F61" s="138" t="s">
        <v>655</v>
      </c>
      <c r="G61" s="261" t="s">
        <v>694</v>
      </c>
      <c r="H61" s="271" t="s">
        <v>737</v>
      </c>
      <c r="I61" s="268" t="s">
        <v>720</v>
      </c>
      <c r="J61" s="264" t="s">
        <v>738</v>
      </c>
      <c r="K61" s="260" t="s">
        <v>171</v>
      </c>
      <c r="L61" s="242" t="s">
        <v>20</v>
      </c>
      <c r="M61" s="265" t="s">
        <v>664</v>
      </c>
      <c r="N61" s="264" t="s">
        <v>738</v>
      </c>
      <c r="O61" s="244" t="s">
        <v>348</v>
      </c>
      <c r="P61" s="265" t="s">
        <v>677</v>
      </c>
      <c r="Q61" s="265" t="s">
        <v>696</v>
      </c>
      <c r="R61" s="246" t="s">
        <v>592</v>
      </c>
      <c r="S61" s="265" t="s">
        <v>740</v>
      </c>
      <c r="T61" s="247">
        <v>0</v>
      </c>
      <c r="U61" s="248" t="s">
        <v>520</v>
      </c>
      <c r="V61" s="250" t="s">
        <v>898</v>
      </c>
      <c r="W61" s="240"/>
      <c r="X61" s="240"/>
      <c r="Y61" s="240"/>
      <c r="Z61" s="240"/>
      <c r="AA61" s="240"/>
      <c r="AB61" s="240"/>
      <c r="AC61" s="240"/>
    </row>
    <row r="62" spans="1:29" s="160" customFormat="1" ht="27" customHeight="1">
      <c r="A62" s="423" t="s">
        <v>209</v>
      </c>
      <c r="B62" s="423"/>
      <c r="C62" s="423"/>
      <c r="D62" s="423"/>
      <c r="E62" s="423"/>
      <c r="F62" s="423"/>
      <c r="G62" s="424"/>
      <c r="H62" s="425" t="s">
        <v>282</v>
      </c>
      <c r="I62" s="425"/>
      <c r="J62" s="425"/>
      <c r="K62" s="425"/>
      <c r="L62" s="425"/>
      <c r="M62" s="425"/>
      <c r="N62" s="425"/>
      <c r="O62" s="425"/>
      <c r="P62" s="425"/>
      <c r="Q62" s="425"/>
      <c r="R62" s="425"/>
      <c r="S62" s="425"/>
      <c r="T62" s="425"/>
      <c r="U62" s="425"/>
      <c r="V62" s="425"/>
      <c r="W62" s="272"/>
      <c r="X62" s="272"/>
      <c r="Y62" s="272"/>
      <c r="Z62" s="272"/>
      <c r="AA62" s="272"/>
      <c r="AB62" s="272"/>
      <c r="AC62" s="272"/>
    </row>
    <row r="63" spans="1:29" s="158" customFormat="1" ht="334.5" customHeight="1" outlineLevel="1">
      <c r="A63" s="217">
        <v>45</v>
      </c>
      <c r="B63" s="217" t="s">
        <v>278</v>
      </c>
      <c r="C63" s="217" t="s">
        <v>447</v>
      </c>
      <c r="D63" s="217" t="s">
        <v>773</v>
      </c>
      <c r="E63" s="217" t="s">
        <v>426</v>
      </c>
      <c r="F63" s="230" t="s">
        <v>767</v>
      </c>
      <c r="G63" s="241" t="s">
        <v>768</v>
      </c>
      <c r="H63" s="217" t="s">
        <v>136</v>
      </c>
      <c r="I63" s="242" t="s">
        <v>133</v>
      </c>
      <c r="J63" s="230" t="str">
        <f t="array" ref="J63">INDEX(evaluacion,MATCH(H63&amp;I63,impacto&amp;probabilidad,0))</f>
        <v>8 = Zona de riesgo alta. Reducir el riesgo. Evitar el riesgo compartir o transferir.</v>
      </c>
      <c r="K63" s="260" t="s">
        <v>171</v>
      </c>
      <c r="L63" s="242" t="s">
        <v>20</v>
      </c>
      <c r="M63" s="243" t="s">
        <v>583</v>
      </c>
      <c r="N63" s="230" t="str">
        <f t="array" aca="1" ref="N63" ca="1">OFFSET(valoracion,MATCH(J63&amp;K63&amp;L63,evaluacion2&amp;controles&amp;tipo,0),0)</f>
        <v>4 = Zona de riesgo baja. Asumir el riesgo</v>
      </c>
      <c r="O63" s="244" t="s">
        <v>307</v>
      </c>
      <c r="P63" s="244" t="s">
        <v>769</v>
      </c>
      <c r="Q63" s="245" t="s">
        <v>770</v>
      </c>
      <c r="R63" s="246" t="s">
        <v>319</v>
      </c>
      <c r="S63" s="263" t="s">
        <v>560</v>
      </c>
      <c r="T63" s="247">
        <v>1</v>
      </c>
      <c r="U63" s="248" t="s">
        <v>464</v>
      </c>
      <c r="V63" s="245" t="s">
        <v>877</v>
      </c>
      <c r="W63" s="240"/>
      <c r="X63" s="240"/>
      <c r="Y63" s="240"/>
      <c r="Z63" s="240"/>
      <c r="AA63" s="240"/>
      <c r="AB63" s="240"/>
      <c r="AC63" s="240"/>
    </row>
    <row r="64" spans="1:29" s="158" customFormat="1" ht="270" customHeight="1" outlineLevel="1">
      <c r="A64" s="217">
        <v>46</v>
      </c>
      <c r="B64" s="217" t="s">
        <v>279</v>
      </c>
      <c r="C64" s="217" t="s">
        <v>447</v>
      </c>
      <c r="D64" s="217" t="s">
        <v>771</v>
      </c>
      <c r="E64" s="217" t="s">
        <v>424</v>
      </c>
      <c r="F64" s="230" t="s">
        <v>451</v>
      </c>
      <c r="G64" s="241" t="s">
        <v>772</v>
      </c>
      <c r="H64" s="251" t="s">
        <v>136</v>
      </c>
      <c r="I64" s="246" t="s">
        <v>141</v>
      </c>
      <c r="J64" s="230" t="str">
        <f t="array" ref="J64">INDEX(evaluacion,MATCH(H64&amp;I64,impacto&amp;probabilidad,0))</f>
        <v>12 = Zona de riesgo extrema. Evitar el riesgo. Reducir el riesgo, Compartir o transferir.</v>
      </c>
      <c r="K64" s="260" t="s">
        <v>171</v>
      </c>
      <c r="L64" s="242" t="s">
        <v>20</v>
      </c>
      <c r="M64" s="243" t="s">
        <v>583</v>
      </c>
      <c r="N64" s="230" t="str">
        <f t="array" aca="1" ref="N64" ca="1">OFFSET(valoracion,MATCH(J64&amp;K64&amp;L64,evaluacion2&amp;controles&amp;tipo,0),0)</f>
        <v>4 = Zona de riesgo alta. Reducir el riesgo. Evitar el riesgo compartir o transferir.</v>
      </c>
      <c r="O64" s="244" t="s">
        <v>307</v>
      </c>
      <c r="P64" s="244" t="s">
        <v>391</v>
      </c>
      <c r="Q64" s="245" t="s">
        <v>414</v>
      </c>
      <c r="R64" s="246" t="s">
        <v>319</v>
      </c>
      <c r="S64" s="243" t="s">
        <v>564</v>
      </c>
      <c r="T64" s="247">
        <v>1</v>
      </c>
      <c r="U64" s="248" t="s">
        <v>464</v>
      </c>
      <c r="V64" s="245" t="s">
        <v>878</v>
      </c>
      <c r="W64" s="240"/>
      <c r="X64" s="240"/>
      <c r="Y64" s="240"/>
      <c r="Z64" s="240"/>
      <c r="AA64" s="240"/>
      <c r="AB64" s="240"/>
      <c r="AC64" s="240"/>
    </row>
    <row r="65" spans="1:29" s="158" customFormat="1" ht="183" customHeight="1" outlineLevel="1">
      <c r="A65" s="217">
        <v>47</v>
      </c>
      <c r="B65" s="217" t="s">
        <v>280</v>
      </c>
      <c r="C65" s="217" t="s">
        <v>221</v>
      </c>
      <c r="D65" s="217" t="s">
        <v>281</v>
      </c>
      <c r="E65" s="217" t="s">
        <v>424</v>
      </c>
      <c r="F65" s="230" t="s">
        <v>389</v>
      </c>
      <c r="G65" s="241" t="s">
        <v>390</v>
      </c>
      <c r="H65" s="251" t="s">
        <v>132</v>
      </c>
      <c r="I65" s="246" t="s">
        <v>141</v>
      </c>
      <c r="J65" s="230" t="str">
        <f t="array" ref="J65">INDEX(evaluacion,MATCH(H65&amp;I65,impacto&amp;probabilidad,0))</f>
        <v>9 = Zona de riesgo alta. Reducir el riesgo. Evitar el riesgo compartir o transferir.</v>
      </c>
      <c r="K65" s="260" t="s">
        <v>171</v>
      </c>
      <c r="L65" s="242" t="s">
        <v>20</v>
      </c>
      <c r="M65" s="243" t="s">
        <v>565</v>
      </c>
      <c r="N65" s="230" t="str">
        <f t="array" aca="1" ref="N65" ca="1">OFFSET(valoracion,MATCH(J65&amp;K65&amp;L65,evaluacion2&amp;controles&amp;tipo,0),0)</f>
        <v>3 = Zona de riesgo moderada. Asumir el riesgo. Reducir el Riesgo.</v>
      </c>
      <c r="O65" s="244" t="s">
        <v>307</v>
      </c>
      <c r="P65" s="244" t="s">
        <v>566</v>
      </c>
      <c r="Q65" s="245" t="s">
        <v>415</v>
      </c>
      <c r="R65" s="246" t="s">
        <v>319</v>
      </c>
      <c r="S65" s="263" t="s">
        <v>741</v>
      </c>
      <c r="T65" s="247">
        <v>1</v>
      </c>
      <c r="U65" s="248" t="s">
        <v>464</v>
      </c>
      <c r="V65" s="245" t="s">
        <v>879</v>
      </c>
      <c r="W65" s="240"/>
      <c r="X65" s="240"/>
      <c r="Y65" s="240"/>
      <c r="Z65" s="240"/>
      <c r="AA65" s="240"/>
      <c r="AB65" s="240"/>
      <c r="AC65" s="240"/>
    </row>
    <row r="66" spans="1:29" s="158" customFormat="1" ht="183" customHeight="1" outlineLevel="1">
      <c r="A66" s="217">
        <v>48</v>
      </c>
      <c r="B66" s="138" t="s">
        <v>684</v>
      </c>
      <c r="C66" s="217" t="s">
        <v>223</v>
      </c>
      <c r="D66" s="220" t="s">
        <v>760</v>
      </c>
      <c r="E66" s="217" t="s">
        <v>426</v>
      </c>
      <c r="F66" s="219" t="s">
        <v>655</v>
      </c>
      <c r="G66" s="261" t="s">
        <v>693</v>
      </c>
      <c r="H66" s="265" t="s">
        <v>719</v>
      </c>
      <c r="I66" s="268" t="s">
        <v>720</v>
      </c>
      <c r="J66" s="264" t="s">
        <v>728</v>
      </c>
      <c r="K66" s="260" t="s">
        <v>171</v>
      </c>
      <c r="L66" s="242" t="s">
        <v>20</v>
      </c>
      <c r="M66" s="265" t="s">
        <v>664</v>
      </c>
      <c r="N66" s="264" t="s">
        <v>728</v>
      </c>
      <c r="O66" s="244" t="s">
        <v>307</v>
      </c>
      <c r="P66" s="265" t="s">
        <v>729</v>
      </c>
      <c r="Q66" s="265" t="s">
        <v>697</v>
      </c>
      <c r="R66" s="246" t="s">
        <v>319</v>
      </c>
      <c r="S66" s="265" t="s">
        <v>700</v>
      </c>
      <c r="T66" s="247">
        <v>0</v>
      </c>
      <c r="U66" s="248" t="s">
        <v>520</v>
      </c>
      <c r="V66" s="250" t="s">
        <v>898</v>
      </c>
      <c r="W66" s="240"/>
      <c r="X66" s="240"/>
      <c r="Y66" s="240"/>
      <c r="Z66" s="240"/>
      <c r="AA66" s="240"/>
      <c r="AB66" s="240"/>
      <c r="AC66" s="240"/>
    </row>
    <row r="67" spans="1:29" s="158" customFormat="1" ht="183" customHeight="1" outlineLevel="1">
      <c r="A67" s="217">
        <v>49</v>
      </c>
      <c r="B67" s="138" t="s">
        <v>742</v>
      </c>
      <c r="C67" s="217" t="s">
        <v>223</v>
      </c>
      <c r="D67" s="220" t="s">
        <v>760</v>
      </c>
      <c r="E67" s="217" t="s">
        <v>426</v>
      </c>
      <c r="F67" s="219" t="s">
        <v>655</v>
      </c>
      <c r="G67" s="261" t="s">
        <v>693</v>
      </c>
      <c r="H67" s="265" t="s">
        <v>719</v>
      </c>
      <c r="I67" s="268" t="s">
        <v>720</v>
      </c>
      <c r="J67" s="264" t="s">
        <v>728</v>
      </c>
      <c r="K67" s="258" t="s">
        <v>171</v>
      </c>
      <c r="L67" s="246" t="s">
        <v>20</v>
      </c>
      <c r="M67" s="265" t="s">
        <v>664</v>
      </c>
      <c r="N67" s="264" t="s">
        <v>728</v>
      </c>
      <c r="O67" s="244" t="s">
        <v>307</v>
      </c>
      <c r="P67" s="265" t="s">
        <v>729</v>
      </c>
      <c r="Q67" s="265" t="s">
        <v>697</v>
      </c>
      <c r="R67" s="246" t="s">
        <v>319</v>
      </c>
      <c r="S67" s="265" t="s">
        <v>743</v>
      </c>
      <c r="T67" s="247">
        <v>0</v>
      </c>
      <c r="U67" s="248" t="s">
        <v>520</v>
      </c>
      <c r="V67" s="250" t="s">
        <v>898</v>
      </c>
      <c r="W67" s="240"/>
      <c r="X67" s="240"/>
      <c r="Y67" s="240"/>
      <c r="Z67" s="240"/>
      <c r="AA67" s="240"/>
      <c r="AB67" s="240"/>
      <c r="AC67" s="240"/>
    </row>
    <row r="68" spans="1:29" s="158" customFormat="1" ht="183" customHeight="1" outlineLevel="1">
      <c r="A68" s="217">
        <v>50</v>
      </c>
      <c r="B68" s="138" t="s">
        <v>665</v>
      </c>
      <c r="C68" s="217" t="s">
        <v>223</v>
      </c>
      <c r="D68" s="220" t="s">
        <v>760</v>
      </c>
      <c r="E68" s="217" t="s">
        <v>426</v>
      </c>
      <c r="F68" s="138" t="s">
        <v>655</v>
      </c>
      <c r="G68" s="261" t="s">
        <v>694</v>
      </c>
      <c r="H68" s="265" t="s">
        <v>719</v>
      </c>
      <c r="I68" s="268" t="s">
        <v>720</v>
      </c>
      <c r="J68" s="264" t="s">
        <v>688</v>
      </c>
      <c r="K68" s="258" t="s">
        <v>171</v>
      </c>
      <c r="L68" s="246" t="s">
        <v>20</v>
      </c>
      <c r="M68" s="265" t="s">
        <v>658</v>
      </c>
      <c r="N68" s="264" t="s">
        <v>688</v>
      </c>
      <c r="O68" s="244" t="s">
        <v>307</v>
      </c>
      <c r="P68" s="265" t="s">
        <v>729</v>
      </c>
      <c r="Q68" s="265" t="s">
        <v>696</v>
      </c>
      <c r="R68" s="246" t="s">
        <v>319</v>
      </c>
      <c r="S68" s="265" t="s">
        <v>699</v>
      </c>
      <c r="T68" s="247">
        <v>0</v>
      </c>
      <c r="U68" s="248" t="s">
        <v>520</v>
      </c>
      <c r="V68" s="250" t="s">
        <v>898</v>
      </c>
      <c r="W68" s="240"/>
      <c r="X68" s="240"/>
      <c r="Y68" s="240"/>
      <c r="Z68" s="240"/>
      <c r="AA68" s="240"/>
      <c r="AB68" s="240"/>
      <c r="AC68" s="240"/>
    </row>
    <row r="69" spans="1:29" s="159" customFormat="1" ht="27" customHeight="1">
      <c r="A69" s="423" t="s">
        <v>211</v>
      </c>
      <c r="B69" s="423"/>
      <c r="C69" s="423"/>
      <c r="D69" s="423"/>
      <c r="E69" s="423"/>
      <c r="F69" s="423"/>
      <c r="G69" s="424"/>
      <c r="H69" s="425" t="s">
        <v>290</v>
      </c>
      <c r="I69" s="425"/>
      <c r="J69" s="425"/>
      <c r="K69" s="425"/>
      <c r="L69" s="425"/>
      <c r="M69" s="425"/>
      <c r="N69" s="425"/>
      <c r="O69" s="425"/>
      <c r="P69" s="425"/>
      <c r="Q69" s="425"/>
      <c r="R69" s="425"/>
      <c r="S69" s="425"/>
      <c r="T69" s="425"/>
      <c r="U69" s="425"/>
      <c r="V69" s="425"/>
      <c r="W69" s="240"/>
      <c r="X69" s="240"/>
      <c r="Y69" s="240"/>
      <c r="Z69" s="240"/>
      <c r="AA69" s="240"/>
      <c r="AB69" s="240"/>
      <c r="AC69" s="240"/>
    </row>
    <row r="70" spans="1:29" s="158" customFormat="1" ht="137.25" customHeight="1" outlineLevel="1">
      <c r="A70" s="217">
        <v>51</v>
      </c>
      <c r="B70" s="217" t="s">
        <v>283</v>
      </c>
      <c r="C70" s="217" t="s">
        <v>447</v>
      </c>
      <c r="D70" s="217" t="s">
        <v>286</v>
      </c>
      <c r="E70" s="217" t="s">
        <v>424</v>
      </c>
      <c r="F70" s="230" t="s">
        <v>568</v>
      </c>
      <c r="G70" s="241" t="s">
        <v>396</v>
      </c>
      <c r="H70" s="251" t="s">
        <v>136</v>
      </c>
      <c r="I70" s="246" t="s">
        <v>133</v>
      </c>
      <c r="J70" s="230" t="str">
        <f t="array" ref="J70">INDEX(evaluacion,MATCH(H70&amp;I70,impacto&amp;probabilidad,0))</f>
        <v>8 = Zona de riesgo alta. Reducir el riesgo. Evitar el riesgo compartir o transferir.</v>
      </c>
      <c r="K70" s="260" t="s">
        <v>171</v>
      </c>
      <c r="L70" s="242" t="s">
        <v>20</v>
      </c>
      <c r="M70" s="243" t="s">
        <v>399</v>
      </c>
      <c r="N70" s="230" t="str">
        <f t="array" aca="1" ref="N70" ca="1">OFFSET(valoracion,MATCH(J70&amp;K70&amp;L70,evaluacion2&amp;controles&amp;tipo,0),0)</f>
        <v>4 = Zona de riesgo baja. Asumir el riesgo</v>
      </c>
      <c r="O70" s="244" t="s">
        <v>307</v>
      </c>
      <c r="P70" s="244" t="s">
        <v>465</v>
      </c>
      <c r="Q70" s="245" t="s">
        <v>407</v>
      </c>
      <c r="R70" s="246" t="s">
        <v>319</v>
      </c>
      <c r="S70" s="273" t="s">
        <v>573</v>
      </c>
      <c r="T70" s="247">
        <v>0.9</v>
      </c>
      <c r="U70" s="248" t="s">
        <v>320</v>
      </c>
      <c r="V70" s="245" t="s">
        <v>880</v>
      </c>
      <c r="W70" s="240"/>
      <c r="X70" s="240"/>
      <c r="Y70" s="240"/>
      <c r="Z70" s="240"/>
      <c r="AA70" s="240"/>
      <c r="AB70" s="240"/>
      <c r="AC70" s="240"/>
    </row>
    <row r="71" spans="1:29" s="158" customFormat="1" ht="174" customHeight="1" outlineLevel="1">
      <c r="A71" s="217">
        <v>52</v>
      </c>
      <c r="B71" s="217" t="s">
        <v>284</v>
      </c>
      <c r="C71" s="217" t="s">
        <v>219</v>
      </c>
      <c r="D71" s="217" t="s">
        <v>287</v>
      </c>
      <c r="E71" s="217" t="s">
        <v>427</v>
      </c>
      <c r="F71" s="230" t="s">
        <v>400</v>
      </c>
      <c r="G71" s="241" t="s">
        <v>397</v>
      </c>
      <c r="H71" s="251" t="s">
        <v>132</v>
      </c>
      <c r="I71" s="246" t="s">
        <v>141</v>
      </c>
      <c r="J71" s="230" t="str">
        <f t="array" ref="J71">INDEX(evaluacion,MATCH(H71&amp;I71,impacto&amp;probabilidad,0))</f>
        <v>9 = Zona de riesgo alta. Reducir el riesgo. Evitar el riesgo compartir o transferir.</v>
      </c>
      <c r="K71" s="260" t="s">
        <v>171</v>
      </c>
      <c r="L71" s="242" t="s">
        <v>20</v>
      </c>
      <c r="M71" s="243" t="s">
        <v>401</v>
      </c>
      <c r="N71" s="230" t="str">
        <f t="array" aca="1" ref="N71" ca="1">OFFSET(valoracion,MATCH(J71&amp;K71&amp;L71,evaluacion2&amp;controles&amp;tipo,0),0)</f>
        <v>3 = Zona de riesgo moderada. Asumir el riesgo. Reducir el Riesgo.</v>
      </c>
      <c r="O71" s="244" t="s">
        <v>307</v>
      </c>
      <c r="P71" s="244" t="s">
        <v>403</v>
      </c>
      <c r="Q71" s="245" t="s">
        <v>406</v>
      </c>
      <c r="R71" s="246" t="s">
        <v>319</v>
      </c>
      <c r="S71" s="273" t="s">
        <v>574</v>
      </c>
      <c r="T71" s="247">
        <v>0.9</v>
      </c>
      <c r="U71" s="248" t="s">
        <v>320</v>
      </c>
      <c r="V71" s="245" t="s">
        <v>881</v>
      </c>
      <c r="W71" s="240"/>
      <c r="X71" s="240"/>
      <c r="Y71" s="240"/>
      <c r="Z71" s="240"/>
      <c r="AA71" s="240"/>
      <c r="AB71" s="240"/>
      <c r="AC71" s="240"/>
    </row>
    <row r="72" spans="1:29" s="158" customFormat="1" ht="225" customHeight="1" outlineLevel="1">
      <c r="A72" s="217">
        <v>53</v>
      </c>
      <c r="B72" s="217" t="s">
        <v>285</v>
      </c>
      <c r="C72" s="217" t="s">
        <v>221</v>
      </c>
      <c r="D72" s="217" t="s">
        <v>288</v>
      </c>
      <c r="E72" s="217" t="s">
        <v>425</v>
      </c>
      <c r="F72" s="230" t="s">
        <v>450</v>
      </c>
      <c r="G72" s="241" t="s">
        <v>580</v>
      </c>
      <c r="H72" s="251" t="s">
        <v>136</v>
      </c>
      <c r="I72" s="246" t="s">
        <v>133</v>
      </c>
      <c r="J72" s="230" t="str">
        <f t="array" ref="J72">INDEX(evaluacion,MATCH(H72&amp;I72,impacto&amp;probabilidad,0))</f>
        <v>8 = Zona de riesgo alta. Reducir el riesgo. Evitar el riesgo compartir o transferir.</v>
      </c>
      <c r="K72" s="260" t="s">
        <v>170</v>
      </c>
      <c r="L72" s="242" t="s">
        <v>20</v>
      </c>
      <c r="M72" s="243" t="s">
        <v>402</v>
      </c>
      <c r="N72" s="230" t="str">
        <f t="array" aca="1" ref="N72" ca="1">OFFSET(valoracion,MATCH(J72&amp;K72&amp;L72,evaluacion2&amp;controles&amp;tipo,0),0)</f>
        <v>6 = Zona de riesgo moderada. Asumir el riesgo. Reducir el Riesgo.</v>
      </c>
      <c r="O72" s="244" t="s">
        <v>307</v>
      </c>
      <c r="P72" s="244" t="s">
        <v>404</v>
      </c>
      <c r="Q72" s="245" t="s">
        <v>416</v>
      </c>
      <c r="R72" s="246" t="s">
        <v>319</v>
      </c>
      <c r="S72" s="243" t="s">
        <v>578</v>
      </c>
      <c r="T72" s="247">
        <v>1</v>
      </c>
      <c r="U72" s="248" t="s">
        <v>320</v>
      </c>
      <c r="V72" s="245" t="s">
        <v>882</v>
      </c>
      <c r="W72" s="240"/>
      <c r="X72" s="240"/>
      <c r="Y72" s="240"/>
      <c r="Z72" s="240"/>
      <c r="AA72" s="240"/>
      <c r="AB72" s="240"/>
      <c r="AC72" s="240"/>
    </row>
    <row r="73" spans="1:29" s="158" customFormat="1" ht="129.75" customHeight="1" outlineLevel="1">
      <c r="A73" s="217">
        <v>54</v>
      </c>
      <c r="B73" s="217" t="s">
        <v>745</v>
      </c>
      <c r="C73" s="217" t="s">
        <v>447</v>
      </c>
      <c r="D73" s="217" t="s">
        <v>289</v>
      </c>
      <c r="E73" s="217" t="s">
        <v>427</v>
      </c>
      <c r="F73" s="230" t="s">
        <v>398</v>
      </c>
      <c r="G73" s="241" t="s">
        <v>579</v>
      </c>
      <c r="H73" s="217" t="s">
        <v>136</v>
      </c>
      <c r="I73" s="242" t="s">
        <v>143</v>
      </c>
      <c r="J73" s="230" t="str">
        <f t="array" ref="J73">INDEX(evaluacion,MATCH(H73&amp;I73,impacto&amp;probabilidad,0))</f>
        <v>4 = Zona de riesgo alta. Reducir el riesgo. Evitar el riesgo compartir o transferir.</v>
      </c>
      <c r="K73" s="260" t="s">
        <v>171</v>
      </c>
      <c r="L73" s="242" t="s">
        <v>20</v>
      </c>
      <c r="M73" s="243" t="s">
        <v>744</v>
      </c>
      <c r="N73" s="230" t="str">
        <f t="array" aca="1" ref="N73" ca="1">OFFSET(valoracion,MATCH(J73&amp;K73&amp;L73,evaluacion2&amp;controles&amp;tipo,0),0)</f>
        <v>4 = Zona de riesgo alta. Reducir el riesgo. Evitar el riesgo compartir o transferir.</v>
      </c>
      <c r="O73" s="244" t="s">
        <v>307</v>
      </c>
      <c r="P73" s="244" t="s">
        <v>405</v>
      </c>
      <c r="Q73" s="245" t="s">
        <v>408</v>
      </c>
      <c r="R73" s="246" t="s">
        <v>319</v>
      </c>
      <c r="S73" s="263" t="s">
        <v>466</v>
      </c>
      <c r="T73" s="247">
        <v>1</v>
      </c>
      <c r="U73" s="248" t="s">
        <v>582</v>
      </c>
      <c r="V73" s="274" t="s">
        <v>883</v>
      </c>
      <c r="W73" s="240"/>
      <c r="X73" s="240"/>
      <c r="Y73" s="240"/>
      <c r="Z73" s="240"/>
      <c r="AA73" s="240"/>
      <c r="AB73" s="240"/>
      <c r="AC73" s="240"/>
    </row>
    <row r="74" spans="1:29" s="158" customFormat="1" ht="129.75" customHeight="1" outlineLevel="1">
      <c r="A74" s="217">
        <v>55</v>
      </c>
      <c r="B74" s="138" t="s">
        <v>665</v>
      </c>
      <c r="C74" s="217" t="s">
        <v>223</v>
      </c>
      <c r="D74" s="217" t="s">
        <v>288</v>
      </c>
      <c r="E74" s="217" t="s">
        <v>427</v>
      </c>
      <c r="F74" s="138" t="s">
        <v>655</v>
      </c>
      <c r="G74" s="261" t="s">
        <v>694</v>
      </c>
      <c r="H74" s="265" t="s">
        <v>719</v>
      </c>
      <c r="I74" s="268" t="s">
        <v>720</v>
      </c>
      <c r="J74" s="264" t="s">
        <v>688</v>
      </c>
      <c r="K74" s="260" t="s">
        <v>171</v>
      </c>
      <c r="L74" s="242" t="s">
        <v>20</v>
      </c>
      <c r="M74" s="265" t="s">
        <v>658</v>
      </c>
      <c r="N74" s="264" t="s">
        <v>688</v>
      </c>
      <c r="O74" s="244" t="s">
        <v>307</v>
      </c>
      <c r="P74" s="265" t="s">
        <v>749</v>
      </c>
      <c r="Q74" s="265" t="s">
        <v>696</v>
      </c>
      <c r="R74" s="246" t="s">
        <v>319</v>
      </c>
      <c r="S74" s="265" t="s">
        <v>751</v>
      </c>
      <c r="T74" s="247">
        <v>0</v>
      </c>
      <c r="U74" s="248" t="s">
        <v>520</v>
      </c>
      <c r="V74" s="250" t="s">
        <v>898</v>
      </c>
      <c r="W74" s="240"/>
      <c r="X74" s="240"/>
      <c r="Y74" s="240"/>
      <c r="Z74" s="240"/>
      <c r="AA74" s="240"/>
      <c r="AB74" s="240"/>
      <c r="AC74" s="240"/>
    </row>
    <row r="75" spans="1:29" s="158" customFormat="1" ht="129.75" customHeight="1" outlineLevel="1">
      <c r="A75" s="217">
        <v>56</v>
      </c>
      <c r="B75" s="138" t="s">
        <v>727</v>
      </c>
      <c r="C75" s="217" t="s">
        <v>223</v>
      </c>
      <c r="D75" s="217" t="s">
        <v>288</v>
      </c>
      <c r="E75" s="217" t="s">
        <v>427</v>
      </c>
      <c r="F75" s="138" t="s">
        <v>655</v>
      </c>
      <c r="G75" s="261" t="s">
        <v>716</v>
      </c>
      <c r="H75" s="265" t="s">
        <v>719</v>
      </c>
      <c r="I75" s="268" t="s">
        <v>748</v>
      </c>
      <c r="J75" s="264" t="s">
        <v>688</v>
      </c>
      <c r="K75" s="260" t="s">
        <v>171</v>
      </c>
      <c r="L75" s="242" t="s">
        <v>20</v>
      </c>
      <c r="M75" s="265" t="s">
        <v>658</v>
      </c>
      <c r="N75" s="264" t="s">
        <v>688</v>
      </c>
      <c r="O75" s="244" t="s">
        <v>307</v>
      </c>
      <c r="P75" s="265" t="s">
        <v>749</v>
      </c>
      <c r="Q75" s="265" t="s">
        <v>750</v>
      </c>
      <c r="R75" s="246" t="s">
        <v>319</v>
      </c>
      <c r="S75" s="265" t="s">
        <v>751</v>
      </c>
      <c r="T75" s="247">
        <v>0</v>
      </c>
      <c r="U75" s="248" t="s">
        <v>520</v>
      </c>
      <c r="V75" s="250" t="s">
        <v>898</v>
      </c>
      <c r="W75" s="240"/>
      <c r="X75" s="240"/>
      <c r="Y75" s="240"/>
      <c r="Z75" s="240"/>
      <c r="AA75" s="240"/>
      <c r="AB75" s="240"/>
      <c r="AC75" s="240"/>
    </row>
    <row r="76" spans="1:29" s="158" customFormat="1" ht="129.75" customHeight="1" outlineLevel="1">
      <c r="A76" s="217">
        <v>57</v>
      </c>
      <c r="B76" s="219" t="s">
        <v>746</v>
      </c>
      <c r="C76" s="217" t="s">
        <v>223</v>
      </c>
      <c r="D76" s="217" t="s">
        <v>288</v>
      </c>
      <c r="E76" s="217" t="s">
        <v>427</v>
      </c>
      <c r="F76" s="219" t="s">
        <v>655</v>
      </c>
      <c r="G76" s="261" t="s">
        <v>747</v>
      </c>
      <c r="H76" s="265" t="s">
        <v>719</v>
      </c>
      <c r="I76" s="268" t="s">
        <v>720</v>
      </c>
      <c r="J76" s="264" t="s">
        <v>728</v>
      </c>
      <c r="K76" s="260" t="s">
        <v>171</v>
      </c>
      <c r="L76" s="242" t="s">
        <v>20</v>
      </c>
      <c r="M76" s="265" t="s">
        <v>658</v>
      </c>
      <c r="N76" s="264" t="s">
        <v>728</v>
      </c>
      <c r="O76" s="244" t="s">
        <v>307</v>
      </c>
      <c r="P76" s="265" t="s">
        <v>749</v>
      </c>
      <c r="Q76" s="265" t="s">
        <v>697</v>
      </c>
      <c r="R76" s="246" t="s">
        <v>319</v>
      </c>
      <c r="S76" s="265" t="s">
        <v>751</v>
      </c>
      <c r="T76" s="247">
        <v>0</v>
      </c>
      <c r="U76" s="248" t="s">
        <v>520</v>
      </c>
      <c r="V76" s="250" t="s">
        <v>898</v>
      </c>
      <c r="W76" s="240"/>
      <c r="X76" s="240"/>
      <c r="Y76" s="240"/>
      <c r="Z76" s="240"/>
      <c r="AA76" s="240"/>
      <c r="AB76" s="240"/>
      <c r="AC76" s="240"/>
    </row>
    <row r="77" spans="1:29" s="158" customFormat="1" ht="27" customHeight="1">
      <c r="A77" s="423" t="s">
        <v>210</v>
      </c>
      <c r="B77" s="423"/>
      <c r="C77" s="423"/>
      <c r="D77" s="423"/>
      <c r="E77" s="423"/>
      <c r="F77" s="423"/>
      <c r="G77" s="424"/>
      <c r="H77" s="425" t="s">
        <v>294</v>
      </c>
      <c r="I77" s="425"/>
      <c r="J77" s="425"/>
      <c r="K77" s="425"/>
      <c r="L77" s="425"/>
      <c r="M77" s="425"/>
      <c r="N77" s="425"/>
      <c r="O77" s="425"/>
      <c r="P77" s="425"/>
      <c r="Q77" s="425"/>
      <c r="R77" s="425"/>
      <c r="S77" s="425"/>
      <c r="T77" s="425"/>
      <c r="U77" s="425"/>
      <c r="V77" s="425"/>
      <c r="W77" s="240"/>
      <c r="X77" s="240"/>
      <c r="Y77" s="240"/>
      <c r="Z77" s="240"/>
      <c r="AA77" s="240"/>
      <c r="AB77" s="240"/>
      <c r="AC77" s="240"/>
    </row>
    <row r="78" spans="1:29" s="158" customFormat="1" ht="113.25" customHeight="1" outlineLevel="1">
      <c r="A78" s="217">
        <v>58</v>
      </c>
      <c r="B78" s="217" t="s">
        <v>291</v>
      </c>
      <c r="C78" s="217" t="s">
        <v>219</v>
      </c>
      <c r="D78" s="217" t="s">
        <v>476</v>
      </c>
      <c r="E78" s="217" t="s">
        <v>425</v>
      </c>
      <c r="F78" s="230" t="s">
        <v>360</v>
      </c>
      <c r="G78" s="241" t="s">
        <v>586</v>
      </c>
      <c r="H78" s="251" t="s">
        <v>132</v>
      </c>
      <c r="I78" s="246" t="s">
        <v>141</v>
      </c>
      <c r="J78" s="230" t="str">
        <f t="array" ref="J78">INDEX(evaluacion,MATCH(H78&amp;I78,impacto&amp;probabilidad,0))</f>
        <v>9 = Zona de riesgo alta. Reducir el riesgo. Evitar el riesgo compartir o transferir.</v>
      </c>
      <c r="K78" s="230" t="s">
        <v>171</v>
      </c>
      <c r="L78" s="243" t="s">
        <v>20</v>
      </c>
      <c r="M78" s="243" t="s">
        <v>587</v>
      </c>
      <c r="N78" s="230" t="str">
        <f t="array" aca="1" ref="N78" ca="1">OFFSET(valoracion,MATCH(J78&amp;K78&amp;L78,evaluacion2&amp;controles&amp;tipo,0),0)</f>
        <v>3 = Zona de riesgo moderada. Asumir el riesgo. Reducir el Riesgo.</v>
      </c>
      <c r="O78" s="244" t="s">
        <v>307</v>
      </c>
      <c r="P78" s="244" t="s">
        <v>367</v>
      </c>
      <c r="Q78" s="245" t="s">
        <v>370</v>
      </c>
      <c r="R78" s="275" t="s">
        <v>319</v>
      </c>
      <c r="S78" s="248" t="s">
        <v>590</v>
      </c>
      <c r="T78" s="276">
        <v>1</v>
      </c>
      <c r="U78" s="248" t="s">
        <v>320</v>
      </c>
      <c r="V78" s="253" t="s">
        <v>884</v>
      </c>
      <c r="W78" s="240"/>
      <c r="X78" s="240"/>
      <c r="Y78" s="240"/>
      <c r="Z78" s="240"/>
      <c r="AA78" s="240"/>
      <c r="AB78" s="240"/>
      <c r="AC78" s="240"/>
    </row>
    <row r="79" spans="1:29" s="158" customFormat="1" ht="198.75" customHeight="1" outlineLevel="1">
      <c r="A79" s="217">
        <v>59</v>
      </c>
      <c r="B79" s="217" t="s">
        <v>363</v>
      </c>
      <c r="C79" s="217" t="s">
        <v>221</v>
      </c>
      <c r="D79" s="217" t="s">
        <v>293</v>
      </c>
      <c r="E79" s="217" t="s">
        <v>425</v>
      </c>
      <c r="F79" s="230" t="s">
        <v>361</v>
      </c>
      <c r="G79" s="241" t="s">
        <v>364</v>
      </c>
      <c r="H79" s="251" t="s">
        <v>136</v>
      </c>
      <c r="I79" s="246" t="s">
        <v>133</v>
      </c>
      <c r="J79" s="230" t="str">
        <f t="array" ref="J79">INDEX(evaluacion,MATCH(H79&amp;I79,impacto&amp;probabilidad,0))</f>
        <v>8 = Zona de riesgo alta. Reducir el riesgo. Evitar el riesgo compartir o transferir.</v>
      </c>
      <c r="K79" s="230" t="s">
        <v>171</v>
      </c>
      <c r="L79" s="243" t="s">
        <v>20</v>
      </c>
      <c r="M79" s="243" t="s">
        <v>366</v>
      </c>
      <c r="N79" s="230" t="str">
        <f t="array" aca="1" ref="N79" ca="1">OFFSET(valoracion,MATCH(J79&amp;K79&amp;L79,evaluacion2&amp;controles&amp;tipo,0),0)</f>
        <v>4 = Zona de riesgo baja. Asumir el riesgo</v>
      </c>
      <c r="O79" s="244" t="s">
        <v>307</v>
      </c>
      <c r="P79" s="244" t="s">
        <v>368</v>
      </c>
      <c r="Q79" s="245" t="s">
        <v>371</v>
      </c>
      <c r="R79" s="275" t="s">
        <v>319</v>
      </c>
      <c r="S79" s="248" t="s">
        <v>640</v>
      </c>
      <c r="T79" s="276">
        <v>1</v>
      </c>
      <c r="U79" s="248" t="s">
        <v>321</v>
      </c>
      <c r="V79" s="253" t="s">
        <v>885</v>
      </c>
      <c r="W79" s="240"/>
      <c r="X79" s="240"/>
      <c r="Y79" s="240"/>
      <c r="Z79" s="240"/>
      <c r="AA79" s="240"/>
      <c r="AB79" s="240"/>
      <c r="AC79" s="240"/>
    </row>
    <row r="80" spans="1:29" s="158" customFormat="1" ht="108" customHeight="1" outlineLevel="1">
      <c r="A80" s="217">
        <v>60</v>
      </c>
      <c r="B80" s="217" t="s">
        <v>292</v>
      </c>
      <c r="C80" s="217" t="s">
        <v>447</v>
      </c>
      <c r="D80" s="217" t="s">
        <v>475</v>
      </c>
      <c r="E80" s="217" t="s">
        <v>425</v>
      </c>
      <c r="F80" s="230" t="s">
        <v>362</v>
      </c>
      <c r="G80" s="241" t="s">
        <v>365</v>
      </c>
      <c r="H80" s="251" t="s">
        <v>136</v>
      </c>
      <c r="I80" s="246" t="s">
        <v>133</v>
      </c>
      <c r="J80" s="230" t="str">
        <f t="array" ref="J80">INDEX(evaluacion,MATCH(H80&amp;I80,impacto&amp;probabilidad,0))</f>
        <v>8 = Zona de riesgo alta. Reducir el riesgo. Evitar el riesgo compartir o transferir.</v>
      </c>
      <c r="K80" s="230" t="s">
        <v>171</v>
      </c>
      <c r="L80" s="243" t="s">
        <v>20</v>
      </c>
      <c r="M80" s="243" t="s">
        <v>591</v>
      </c>
      <c r="N80" s="230" t="str">
        <f t="array" aca="1" ref="N80" ca="1">OFFSET(valoracion,MATCH(J80&amp;K80&amp;L80,evaluacion2&amp;controles&amp;tipo,0),0)</f>
        <v>4 = Zona de riesgo baja. Asumir el riesgo</v>
      </c>
      <c r="O80" s="244" t="s">
        <v>307</v>
      </c>
      <c r="P80" s="244" t="s">
        <v>369</v>
      </c>
      <c r="Q80" s="245" t="s">
        <v>372</v>
      </c>
      <c r="R80" s="275" t="s">
        <v>319</v>
      </c>
      <c r="S80" s="248" t="s">
        <v>594</v>
      </c>
      <c r="T80" s="276">
        <v>1</v>
      </c>
      <c r="U80" s="248" t="s">
        <v>321</v>
      </c>
      <c r="V80" s="253" t="s">
        <v>886</v>
      </c>
      <c r="W80" s="240"/>
      <c r="X80" s="240"/>
      <c r="Y80" s="240"/>
      <c r="Z80" s="240"/>
      <c r="AA80" s="240"/>
      <c r="AB80" s="240"/>
      <c r="AC80" s="240"/>
    </row>
    <row r="81" spans="1:29" s="158" customFormat="1" ht="123" customHeight="1" outlineLevel="1">
      <c r="A81" s="217">
        <v>61</v>
      </c>
      <c r="B81" s="220" t="s">
        <v>386</v>
      </c>
      <c r="C81" s="220" t="s">
        <v>447</v>
      </c>
      <c r="D81" s="220" t="s">
        <v>388</v>
      </c>
      <c r="E81" s="220" t="s">
        <v>426</v>
      </c>
      <c r="F81" s="277" t="s">
        <v>455</v>
      </c>
      <c r="G81" s="278" t="s">
        <v>456</v>
      </c>
      <c r="H81" s="251" t="s">
        <v>137</v>
      </c>
      <c r="I81" s="246" t="s">
        <v>143</v>
      </c>
      <c r="J81" s="230" t="str">
        <f t="array" ref="J81">INDEX(evaluacion,MATCH(H81&amp;I81,impacto&amp;probabilidad,0))</f>
        <v>5 = Zona de riesgo alta. Reducir el riesgo. Evitar el riesgo compartir o transferir.</v>
      </c>
      <c r="K81" s="230" t="s">
        <v>169</v>
      </c>
      <c r="L81" s="243" t="s">
        <v>20</v>
      </c>
      <c r="M81" s="243" t="s">
        <v>387</v>
      </c>
      <c r="N81" s="230" t="str">
        <f t="array" aca="1" ref="N81" ca="1">OFFSET(valoracion,MATCH(J81&amp;K81&amp;L81,evaluacion2&amp;controles&amp;tipo,0),0)</f>
        <v>5 = Zona de riesgo alta. Reducir el riesgo. Evitar el riesgo compartir o transferir.</v>
      </c>
      <c r="O81" s="244" t="s">
        <v>4</v>
      </c>
      <c r="P81" s="244" t="s">
        <v>595</v>
      </c>
      <c r="Q81" s="245" t="s">
        <v>596</v>
      </c>
      <c r="R81" s="275" t="s">
        <v>319</v>
      </c>
      <c r="S81" s="248" t="s">
        <v>597</v>
      </c>
      <c r="T81" s="247">
        <v>1</v>
      </c>
      <c r="U81" s="248" t="s">
        <v>321</v>
      </c>
      <c r="V81" s="245" t="s">
        <v>887</v>
      </c>
      <c r="W81" s="240"/>
      <c r="X81" s="240"/>
      <c r="Y81" s="240"/>
      <c r="Z81" s="240"/>
      <c r="AA81" s="240"/>
      <c r="AB81" s="240"/>
      <c r="AC81" s="240"/>
    </row>
    <row r="82" spans="1:29" s="158" customFormat="1" ht="123" customHeight="1" outlineLevel="1">
      <c r="A82" s="217">
        <v>62</v>
      </c>
      <c r="B82" s="218" t="s">
        <v>752</v>
      </c>
      <c r="C82" s="220" t="s">
        <v>223</v>
      </c>
      <c r="D82" s="220" t="s">
        <v>760</v>
      </c>
      <c r="E82" s="220" t="s">
        <v>426</v>
      </c>
      <c r="F82" s="219" t="s">
        <v>655</v>
      </c>
      <c r="G82" s="261" t="s">
        <v>753</v>
      </c>
      <c r="H82" s="265" t="s">
        <v>754</v>
      </c>
      <c r="I82" s="265" t="s">
        <v>141</v>
      </c>
      <c r="J82" s="264" t="s">
        <v>688</v>
      </c>
      <c r="K82" s="230" t="s">
        <v>171</v>
      </c>
      <c r="L82" s="243" t="s">
        <v>20</v>
      </c>
      <c r="M82" s="265" t="s">
        <v>658</v>
      </c>
      <c r="N82" s="264" t="s">
        <v>688</v>
      </c>
      <c r="O82" s="244" t="s">
        <v>4</v>
      </c>
      <c r="P82" s="265" t="s">
        <v>755</v>
      </c>
      <c r="Q82" s="265" t="s">
        <v>750</v>
      </c>
      <c r="R82" s="275" t="s">
        <v>319</v>
      </c>
      <c r="S82" s="265" t="s">
        <v>757</v>
      </c>
      <c r="T82" s="247">
        <v>0</v>
      </c>
      <c r="U82" s="248" t="s">
        <v>520</v>
      </c>
      <c r="V82" s="253" t="s">
        <v>900</v>
      </c>
      <c r="W82" s="240"/>
      <c r="X82" s="240"/>
      <c r="Y82" s="240"/>
      <c r="Z82" s="240"/>
      <c r="AA82" s="240"/>
      <c r="AB82" s="240"/>
      <c r="AC82" s="240"/>
    </row>
    <row r="83" spans="1:29" s="158" customFormat="1" ht="123" customHeight="1" outlineLevel="1">
      <c r="A83" s="217">
        <v>63</v>
      </c>
      <c r="B83" s="138" t="s">
        <v>665</v>
      </c>
      <c r="C83" s="220" t="s">
        <v>223</v>
      </c>
      <c r="D83" s="220" t="s">
        <v>760</v>
      </c>
      <c r="E83" s="220" t="s">
        <v>426</v>
      </c>
      <c r="F83" s="138" t="s">
        <v>655</v>
      </c>
      <c r="G83" s="261" t="s">
        <v>753</v>
      </c>
      <c r="H83" s="265" t="s">
        <v>719</v>
      </c>
      <c r="I83" s="268" t="s">
        <v>720</v>
      </c>
      <c r="J83" s="264" t="s">
        <v>688</v>
      </c>
      <c r="K83" s="230" t="s">
        <v>171</v>
      </c>
      <c r="L83" s="243" t="s">
        <v>20</v>
      </c>
      <c r="M83" s="265" t="s">
        <v>664</v>
      </c>
      <c r="N83" s="264" t="s">
        <v>688</v>
      </c>
      <c r="O83" s="244" t="s">
        <v>4</v>
      </c>
      <c r="P83" s="265" t="s">
        <v>755</v>
      </c>
      <c r="Q83" s="265" t="s">
        <v>696</v>
      </c>
      <c r="R83" s="275" t="s">
        <v>319</v>
      </c>
      <c r="S83" s="265" t="s">
        <v>758</v>
      </c>
      <c r="T83" s="247">
        <v>0</v>
      </c>
      <c r="U83" s="248" t="s">
        <v>520</v>
      </c>
      <c r="V83" s="253" t="s">
        <v>900</v>
      </c>
      <c r="W83" s="240"/>
      <c r="X83" s="240"/>
      <c r="Y83" s="240"/>
      <c r="Z83" s="240"/>
      <c r="AA83" s="240"/>
      <c r="AB83" s="240"/>
      <c r="AC83" s="240"/>
    </row>
    <row r="84" spans="1:29" s="158" customFormat="1" ht="123" customHeight="1" outlineLevel="1">
      <c r="A84" s="217">
        <v>64</v>
      </c>
      <c r="B84" s="138" t="s">
        <v>685</v>
      </c>
      <c r="C84" s="220" t="s">
        <v>223</v>
      </c>
      <c r="D84" s="220" t="s">
        <v>760</v>
      </c>
      <c r="E84" s="220" t="s">
        <v>426</v>
      </c>
      <c r="F84" s="219" t="s">
        <v>655</v>
      </c>
      <c r="G84" s="261" t="s">
        <v>676</v>
      </c>
      <c r="H84" s="265" t="s">
        <v>719</v>
      </c>
      <c r="I84" s="268" t="s">
        <v>720</v>
      </c>
      <c r="J84" s="264" t="s">
        <v>688</v>
      </c>
      <c r="K84" s="230" t="s">
        <v>171</v>
      </c>
      <c r="L84" s="243" t="s">
        <v>20</v>
      </c>
      <c r="M84" s="265" t="s">
        <v>664</v>
      </c>
      <c r="N84" s="264" t="s">
        <v>688</v>
      </c>
      <c r="O84" s="244" t="s">
        <v>4</v>
      </c>
      <c r="P84" s="265" t="s">
        <v>756</v>
      </c>
      <c r="Q84" s="265" t="s">
        <v>689</v>
      </c>
      <c r="R84" s="275" t="s">
        <v>319</v>
      </c>
      <c r="S84" s="265" t="s">
        <v>759</v>
      </c>
      <c r="T84" s="247">
        <v>0</v>
      </c>
      <c r="U84" s="248" t="s">
        <v>520</v>
      </c>
      <c r="V84" s="253" t="s">
        <v>900</v>
      </c>
      <c r="W84" s="240"/>
      <c r="X84" s="240"/>
      <c r="Y84" s="240"/>
      <c r="Z84" s="240"/>
      <c r="AA84" s="240"/>
      <c r="AB84" s="240"/>
      <c r="AC84" s="240"/>
    </row>
    <row r="85" spans="1:29" s="153" customFormat="1" ht="27" customHeight="1">
      <c r="A85" s="423" t="s">
        <v>212</v>
      </c>
      <c r="B85" s="423"/>
      <c r="C85" s="423"/>
      <c r="D85" s="423"/>
      <c r="E85" s="423"/>
      <c r="F85" s="423"/>
      <c r="G85" s="424"/>
      <c r="H85" s="425" t="s">
        <v>302</v>
      </c>
      <c r="I85" s="425"/>
      <c r="J85" s="425"/>
      <c r="K85" s="425"/>
      <c r="L85" s="425"/>
      <c r="M85" s="425"/>
      <c r="N85" s="425"/>
      <c r="O85" s="425"/>
      <c r="P85" s="425"/>
      <c r="Q85" s="425"/>
      <c r="R85" s="425"/>
      <c r="S85" s="425"/>
      <c r="T85" s="425"/>
      <c r="U85" s="425"/>
      <c r="V85" s="425"/>
      <c r="W85" s="272"/>
      <c r="X85" s="272"/>
      <c r="Y85" s="272"/>
      <c r="Z85" s="272"/>
      <c r="AA85" s="272"/>
      <c r="AB85" s="272"/>
      <c r="AC85" s="272"/>
    </row>
    <row r="86" spans="1:29" s="153" customFormat="1" ht="111.75" customHeight="1" outlineLevel="1">
      <c r="A86" s="251">
        <v>65</v>
      </c>
      <c r="B86" s="221" t="s">
        <v>295</v>
      </c>
      <c r="C86" s="217" t="s">
        <v>221</v>
      </c>
      <c r="D86" s="221" t="s">
        <v>298</v>
      </c>
      <c r="E86" s="221" t="s">
        <v>425</v>
      </c>
      <c r="F86" s="279" t="s">
        <v>373</v>
      </c>
      <c r="G86" s="280" t="s">
        <v>375</v>
      </c>
      <c r="H86" s="251" t="s">
        <v>132</v>
      </c>
      <c r="I86" s="246" t="s">
        <v>141</v>
      </c>
      <c r="J86" s="230" t="str">
        <f t="array" ref="J86">INDEX(evaluacion,MATCH(H86&amp;I86,impacto&amp;probabilidad,0))</f>
        <v>9 = Zona de riesgo alta. Reducir el riesgo. Evitar el riesgo compartir o transferir.</v>
      </c>
      <c r="K86" s="260" t="s">
        <v>171</v>
      </c>
      <c r="L86" s="242" t="s">
        <v>20</v>
      </c>
      <c r="M86" s="243" t="s">
        <v>377</v>
      </c>
      <c r="N86" s="230" t="str">
        <f t="array" aca="1" ref="N86" ca="1">OFFSET(valoracion,MATCH(J86&amp;K86&amp;L86,evaluacion2&amp;controles&amp;tipo,0),0)</f>
        <v>3 = Zona de riesgo moderada. Asumir el riesgo. Reducir el Riesgo.</v>
      </c>
      <c r="O86" s="244" t="s">
        <v>307</v>
      </c>
      <c r="P86" s="244" t="s">
        <v>379</v>
      </c>
      <c r="Q86" s="245" t="s">
        <v>381</v>
      </c>
      <c r="R86" s="246" t="s">
        <v>385</v>
      </c>
      <c r="S86" s="263" t="s">
        <v>468</v>
      </c>
      <c r="T86" s="247">
        <v>1</v>
      </c>
      <c r="U86" s="248" t="s">
        <v>469</v>
      </c>
      <c r="V86" s="310" t="s">
        <v>867</v>
      </c>
      <c r="W86" s="272"/>
      <c r="X86" s="272"/>
      <c r="Y86" s="272"/>
      <c r="Z86" s="272"/>
      <c r="AA86" s="272"/>
      <c r="AB86" s="272"/>
      <c r="AC86" s="272"/>
    </row>
    <row r="87" spans="1:29" s="153" customFormat="1" ht="144.75" customHeight="1" outlineLevel="1">
      <c r="A87" s="251">
        <v>66</v>
      </c>
      <c r="B87" s="221" t="s">
        <v>296</v>
      </c>
      <c r="C87" s="217" t="s">
        <v>221</v>
      </c>
      <c r="D87" s="221" t="s">
        <v>299</v>
      </c>
      <c r="E87" s="221" t="s">
        <v>425</v>
      </c>
      <c r="F87" s="279" t="s">
        <v>374</v>
      </c>
      <c r="G87" s="280" t="s">
        <v>376</v>
      </c>
      <c r="H87" s="251" t="s">
        <v>135</v>
      </c>
      <c r="I87" s="246" t="s">
        <v>141</v>
      </c>
      <c r="J87" s="230" t="str">
        <f t="array" ref="J87">INDEX(evaluacion,MATCH(H87&amp;I87,impacto&amp;probabilidad,0))</f>
        <v>6 = Zona de riesgo moderada. Asumir el riesgo. Reducir el Riesgo.</v>
      </c>
      <c r="K87" s="260" t="s">
        <v>171</v>
      </c>
      <c r="L87" s="242" t="s">
        <v>20</v>
      </c>
      <c r="M87" s="243" t="s">
        <v>378</v>
      </c>
      <c r="N87" s="230" t="str">
        <f t="array" aca="1" ref="N87" ca="1">OFFSET(valoracion,MATCH(J87&amp;K87&amp;L87,evaluacion2&amp;controles&amp;tipo,0),0)</f>
        <v>2 = Zona de riesgo baja. Asumir el riesgo</v>
      </c>
      <c r="O87" s="244" t="s">
        <v>4</v>
      </c>
      <c r="P87" s="244" t="s">
        <v>382</v>
      </c>
      <c r="Q87" s="245" t="s">
        <v>383</v>
      </c>
      <c r="R87" s="246" t="s">
        <v>385</v>
      </c>
      <c r="S87" s="243" t="s">
        <v>515</v>
      </c>
      <c r="T87" s="247">
        <v>1</v>
      </c>
      <c r="U87" s="248" t="s">
        <v>321</v>
      </c>
      <c r="V87" s="310" t="s">
        <v>868</v>
      </c>
      <c r="W87" s="272"/>
      <c r="X87" s="272"/>
      <c r="Y87" s="272"/>
      <c r="Z87" s="272"/>
      <c r="AA87" s="272"/>
      <c r="AB87" s="272"/>
      <c r="AC87" s="272"/>
    </row>
    <row r="88" spans="1:29" s="153" customFormat="1" ht="144.75" customHeight="1" outlineLevel="1">
      <c r="A88" s="251">
        <v>67</v>
      </c>
      <c r="B88" s="221" t="s">
        <v>297</v>
      </c>
      <c r="C88" s="217" t="s">
        <v>447</v>
      </c>
      <c r="D88" s="221" t="s">
        <v>300</v>
      </c>
      <c r="E88" s="221" t="s">
        <v>425</v>
      </c>
      <c r="F88" s="279" t="s">
        <v>374</v>
      </c>
      <c r="G88" s="280" t="s">
        <v>452</v>
      </c>
      <c r="H88" s="251" t="s">
        <v>132</v>
      </c>
      <c r="I88" s="246" t="s">
        <v>141</v>
      </c>
      <c r="J88" s="230" t="str">
        <f t="array" ref="J88">INDEX(evaluacion,MATCH(H88&amp;I88,impacto&amp;probabilidad,0))</f>
        <v>9 = Zona de riesgo alta. Reducir el riesgo. Evitar el riesgo compartir o transferir.</v>
      </c>
      <c r="K88" s="260" t="s">
        <v>171</v>
      </c>
      <c r="L88" s="242" t="s">
        <v>20</v>
      </c>
      <c r="M88" s="243" t="s">
        <v>470</v>
      </c>
      <c r="N88" s="230" t="str">
        <f t="array" aca="1" ref="N88" ca="1">OFFSET(valoracion,MATCH(J88&amp;K88&amp;L88,evaluacion2&amp;controles&amp;tipo,0),0)</f>
        <v>3 = Zona de riesgo moderada. Asumir el riesgo. Reducir el Riesgo.</v>
      </c>
      <c r="O88" s="244" t="s">
        <v>4</v>
      </c>
      <c r="P88" s="244" t="s">
        <v>380</v>
      </c>
      <c r="Q88" s="244" t="s">
        <v>384</v>
      </c>
      <c r="R88" s="246" t="s">
        <v>701</v>
      </c>
      <c r="S88" s="243" t="s">
        <v>521</v>
      </c>
      <c r="T88" s="247">
        <v>1</v>
      </c>
      <c r="U88" s="248" t="s">
        <v>520</v>
      </c>
      <c r="V88" s="310" t="s">
        <v>869</v>
      </c>
      <c r="W88" s="272"/>
      <c r="X88" s="272"/>
      <c r="Y88" s="272"/>
      <c r="Z88" s="272"/>
      <c r="AA88" s="272"/>
      <c r="AB88" s="272"/>
      <c r="AC88" s="272"/>
    </row>
    <row r="89" spans="1:29" s="153" customFormat="1" ht="144.75" customHeight="1" outlineLevel="1">
      <c r="A89" s="251">
        <v>68</v>
      </c>
      <c r="B89" s="138" t="s">
        <v>692</v>
      </c>
      <c r="C89" s="217" t="s">
        <v>223</v>
      </c>
      <c r="D89" s="221" t="s">
        <v>760</v>
      </c>
      <c r="E89" s="221" t="s">
        <v>426</v>
      </c>
      <c r="F89" s="138" t="s">
        <v>655</v>
      </c>
      <c r="G89" s="261" t="s">
        <v>693</v>
      </c>
      <c r="H89" s="265" t="s">
        <v>719</v>
      </c>
      <c r="I89" s="268" t="s">
        <v>720</v>
      </c>
      <c r="J89" s="258" t="s">
        <v>672</v>
      </c>
      <c r="K89" s="260" t="s">
        <v>171</v>
      </c>
      <c r="L89" s="242" t="s">
        <v>20</v>
      </c>
      <c r="M89" s="265" t="s">
        <v>658</v>
      </c>
      <c r="N89" s="258" t="s">
        <v>726</v>
      </c>
      <c r="O89" s="244" t="s">
        <v>4</v>
      </c>
      <c r="P89" s="265" t="s">
        <v>695</v>
      </c>
      <c r="Q89" s="265" t="s">
        <v>696</v>
      </c>
      <c r="R89" s="246" t="s">
        <v>701</v>
      </c>
      <c r="S89" s="265" t="s">
        <v>698</v>
      </c>
      <c r="T89" s="247">
        <v>0</v>
      </c>
      <c r="U89" s="248" t="s">
        <v>520</v>
      </c>
      <c r="V89" s="253" t="s">
        <v>900</v>
      </c>
      <c r="W89" s="272"/>
      <c r="X89" s="272"/>
      <c r="Y89" s="272"/>
      <c r="Z89" s="272"/>
      <c r="AA89" s="272"/>
      <c r="AB89" s="272"/>
      <c r="AC89" s="272"/>
    </row>
    <row r="90" spans="1:29" s="153" customFormat="1" ht="144.75" customHeight="1" outlineLevel="1">
      <c r="A90" s="251">
        <v>69</v>
      </c>
      <c r="B90" s="138" t="s">
        <v>665</v>
      </c>
      <c r="C90" s="217" t="s">
        <v>223</v>
      </c>
      <c r="D90" s="221" t="s">
        <v>760</v>
      </c>
      <c r="E90" s="221" t="s">
        <v>426</v>
      </c>
      <c r="F90" s="138" t="s">
        <v>655</v>
      </c>
      <c r="G90" s="261" t="s">
        <v>694</v>
      </c>
      <c r="H90" s="265" t="s">
        <v>719</v>
      </c>
      <c r="I90" s="268" t="s">
        <v>720</v>
      </c>
      <c r="J90" s="258" t="s">
        <v>672</v>
      </c>
      <c r="K90" s="260" t="s">
        <v>171</v>
      </c>
      <c r="L90" s="242" t="s">
        <v>20</v>
      </c>
      <c r="M90" s="265" t="s">
        <v>658</v>
      </c>
      <c r="N90" s="258" t="s">
        <v>726</v>
      </c>
      <c r="O90" s="244" t="s">
        <v>4</v>
      </c>
      <c r="P90" s="265" t="s">
        <v>695</v>
      </c>
      <c r="Q90" s="265" t="s">
        <v>696</v>
      </c>
      <c r="R90" s="246" t="s">
        <v>701</v>
      </c>
      <c r="S90" s="265" t="s">
        <v>699</v>
      </c>
      <c r="T90" s="247">
        <v>0</v>
      </c>
      <c r="U90" s="248" t="s">
        <v>520</v>
      </c>
      <c r="V90" s="253" t="s">
        <v>900</v>
      </c>
      <c r="W90" s="272"/>
      <c r="X90" s="272"/>
      <c r="Y90" s="272"/>
      <c r="Z90" s="272"/>
      <c r="AA90" s="272"/>
      <c r="AB90" s="272"/>
      <c r="AC90" s="272"/>
    </row>
    <row r="91" spans="1:29" s="153" customFormat="1" ht="111.75" customHeight="1" outlineLevel="1">
      <c r="A91" s="281">
        <v>70</v>
      </c>
      <c r="B91" s="222" t="s">
        <v>860</v>
      </c>
      <c r="C91" s="231" t="s">
        <v>223</v>
      </c>
      <c r="D91" s="282" t="s">
        <v>760</v>
      </c>
      <c r="E91" s="282" t="s">
        <v>426</v>
      </c>
      <c r="F91" s="283" t="s">
        <v>655</v>
      </c>
      <c r="G91" s="284" t="s">
        <v>693</v>
      </c>
      <c r="H91" s="265" t="s">
        <v>719</v>
      </c>
      <c r="I91" s="268" t="s">
        <v>720</v>
      </c>
      <c r="J91" s="258" t="s">
        <v>672</v>
      </c>
      <c r="K91" s="260" t="s">
        <v>171</v>
      </c>
      <c r="L91" s="242" t="s">
        <v>20</v>
      </c>
      <c r="M91" s="265" t="s">
        <v>664</v>
      </c>
      <c r="N91" s="258" t="s">
        <v>726</v>
      </c>
      <c r="O91" s="244" t="s">
        <v>4</v>
      </c>
      <c r="P91" s="265" t="s">
        <v>695</v>
      </c>
      <c r="Q91" s="265" t="s">
        <v>697</v>
      </c>
      <c r="R91" s="246" t="s">
        <v>701</v>
      </c>
      <c r="S91" s="265" t="s">
        <v>700</v>
      </c>
      <c r="T91" s="247">
        <v>0</v>
      </c>
      <c r="U91" s="248" t="s">
        <v>520</v>
      </c>
      <c r="V91" s="253" t="s">
        <v>900</v>
      </c>
      <c r="W91" s="272"/>
      <c r="X91" s="272"/>
      <c r="Y91" s="272"/>
      <c r="Z91" s="272"/>
      <c r="AA91" s="272"/>
      <c r="AB91" s="272"/>
      <c r="AC91" s="272"/>
    </row>
    <row r="92" spans="1:29" s="8" customFormat="1" ht="30" customHeight="1" collapsed="1">
      <c r="A92" s="423" t="s">
        <v>861</v>
      </c>
      <c r="B92" s="423"/>
      <c r="C92" s="423"/>
      <c r="D92" s="423"/>
      <c r="E92" s="423"/>
      <c r="F92" s="423"/>
      <c r="G92" s="424"/>
      <c r="H92" s="423"/>
      <c r="I92" s="423"/>
      <c r="J92" s="423"/>
      <c r="K92" s="423"/>
      <c r="L92" s="423"/>
      <c r="M92" s="423"/>
      <c r="N92" s="424"/>
      <c r="O92" s="423"/>
      <c r="P92" s="423"/>
      <c r="Q92" s="423"/>
      <c r="R92" s="423"/>
      <c r="S92" s="423"/>
      <c r="T92" s="423"/>
      <c r="U92" s="424"/>
      <c r="V92" s="135"/>
      <c r="W92" s="272"/>
      <c r="X92" s="272"/>
      <c r="Y92" s="272"/>
      <c r="Z92" s="272"/>
      <c r="AA92" s="272"/>
      <c r="AB92" s="272"/>
      <c r="AC92" s="272"/>
    </row>
    <row r="93" spans="1:29" s="8" customFormat="1" ht="43.5" customHeight="1">
      <c r="A93" s="244"/>
      <c r="B93" s="216" t="s">
        <v>10</v>
      </c>
      <c r="C93" s="216" t="s">
        <v>201</v>
      </c>
      <c r="D93" s="216" t="s">
        <v>9</v>
      </c>
      <c r="E93" s="216" t="s">
        <v>428</v>
      </c>
      <c r="F93" s="227" t="s">
        <v>203</v>
      </c>
      <c r="G93" s="227" t="s">
        <v>204</v>
      </c>
      <c r="H93" s="216" t="s">
        <v>11</v>
      </c>
      <c r="I93" s="216" t="s">
        <v>12</v>
      </c>
      <c r="J93" s="216" t="s">
        <v>13</v>
      </c>
      <c r="K93" s="216" t="s">
        <v>128</v>
      </c>
      <c r="L93" s="216" t="s">
        <v>142</v>
      </c>
      <c r="M93" s="216" t="s">
        <v>129</v>
      </c>
      <c r="N93" s="216" t="s">
        <v>14</v>
      </c>
      <c r="O93" s="216" t="s">
        <v>185</v>
      </c>
      <c r="P93" s="216" t="s">
        <v>15</v>
      </c>
      <c r="Q93" s="216" t="s">
        <v>130</v>
      </c>
      <c r="R93" s="216" t="s">
        <v>186</v>
      </c>
      <c r="S93" s="216" t="s">
        <v>442</v>
      </c>
      <c r="T93" s="216" t="s">
        <v>443</v>
      </c>
      <c r="U93" s="216" t="s">
        <v>131</v>
      </c>
      <c r="V93" s="216" t="s">
        <v>1</v>
      </c>
      <c r="W93" s="272"/>
      <c r="X93" s="272"/>
      <c r="Y93" s="272"/>
      <c r="Z93" s="272"/>
      <c r="AA93" s="272"/>
      <c r="AB93" s="272"/>
      <c r="AC93" s="272"/>
    </row>
    <row r="94" spans="1:29" s="8" customFormat="1" ht="55.9" customHeight="1">
      <c r="A94" s="244">
        <v>71</v>
      </c>
      <c r="B94" s="161" t="s">
        <v>863</v>
      </c>
      <c r="C94" s="251" t="s">
        <v>844</v>
      </c>
      <c r="D94" s="285" t="s">
        <v>760</v>
      </c>
      <c r="E94" s="251" t="s">
        <v>426</v>
      </c>
      <c r="F94" s="162" t="s">
        <v>655</v>
      </c>
      <c r="G94" s="214" t="s">
        <v>676</v>
      </c>
      <c r="H94" s="265" t="s">
        <v>719</v>
      </c>
      <c r="I94" s="268" t="s">
        <v>720</v>
      </c>
      <c r="J94" s="258" t="s">
        <v>672</v>
      </c>
      <c r="K94" s="258" t="s">
        <v>171</v>
      </c>
      <c r="L94" s="251" t="s">
        <v>20</v>
      </c>
      <c r="M94" s="265" t="s">
        <v>664</v>
      </c>
      <c r="N94" s="258" t="s">
        <v>726</v>
      </c>
      <c r="O94" s="244" t="s">
        <v>4</v>
      </c>
      <c r="P94" s="265" t="s">
        <v>695</v>
      </c>
      <c r="Q94" s="265" t="s">
        <v>697</v>
      </c>
      <c r="R94" s="251" t="s">
        <v>441</v>
      </c>
      <c r="S94" s="214" t="s">
        <v>730</v>
      </c>
      <c r="T94" s="307">
        <v>0</v>
      </c>
      <c r="U94" s="308" t="s">
        <v>520</v>
      </c>
      <c r="V94" s="253" t="s">
        <v>901</v>
      </c>
      <c r="W94" s="272"/>
      <c r="X94" s="272"/>
      <c r="Y94" s="272"/>
      <c r="Z94" s="272"/>
      <c r="AA94" s="272"/>
      <c r="AB94" s="272"/>
      <c r="AC94" s="272"/>
    </row>
    <row r="95" spans="1:29" s="8" customFormat="1" ht="55.9" customHeight="1">
      <c r="A95" s="244">
        <v>72</v>
      </c>
      <c r="B95" s="161" t="s">
        <v>860</v>
      </c>
      <c r="C95" s="251" t="s">
        <v>844</v>
      </c>
      <c r="D95" s="285" t="s">
        <v>760</v>
      </c>
      <c r="E95" s="251" t="s">
        <v>426</v>
      </c>
      <c r="F95" s="162" t="s">
        <v>655</v>
      </c>
      <c r="G95" s="214" t="s">
        <v>693</v>
      </c>
      <c r="H95" s="265" t="s">
        <v>719</v>
      </c>
      <c r="I95" s="268" t="s">
        <v>720</v>
      </c>
      <c r="J95" s="258" t="s">
        <v>672</v>
      </c>
      <c r="K95" s="258" t="s">
        <v>171</v>
      </c>
      <c r="L95" s="251" t="s">
        <v>20</v>
      </c>
      <c r="M95" s="265" t="s">
        <v>664</v>
      </c>
      <c r="N95" s="258" t="s">
        <v>726</v>
      </c>
      <c r="O95" s="244" t="s">
        <v>4</v>
      </c>
      <c r="P95" s="265" t="s">
        <v>695</v>
      </c>
      <c r="Q95" s="265" t="s">
        <v>697</v>
      </c>
      <c r="R95" s="251" t="s">
        <v>441</v>
      </c>
      <c r="S95" s="214" t="s">
        <v>731</v>
      </c>
      <c r="T95" s="307">
        <v>0</v>
      </c>
      <c r="U95" s="308" t="s">
        <v>520</v>
      </c>
      <c r="V95" s="253" t="s">
        <v>901</v>
      </c>
      <c r="W95" s="272"/>
      <c r="X95" s="272"/>
      <c r="Y95" s="272"/>
      <c r="Z95" s="272"/>
      <c r="AA95" s="272"/>
      <c r="AB95" s="272"/>
      <c r="AC95" s="272"/>
    </row>
    <row r="96" spans="1:29" s="8" customFormat="1" ht="55.9" customHeight="1">
      <c r="A96" s="244">
        <v>73</v>
      </c>
      <c r="B96" s="161" t="s">
        <v>685</v>
      </c>
      <c r="C96" s="251" t="s">
        <v>844</v>
      </c>
      <c r="D96" s="285" t="s">
        <v>760</v>
      </c>
      <c r="E96" s="251" t="s">
        <v>426</v>
      </c>
      <c r="F96" s="162" t="s">
        <v>655</v>
      </c>
      <c r="G96" s="214" t="s">
        <v>676</v>
      </c>
      <c r="H96" s="265" t="s">
        <v>136</v>
      </c>
      <c r="I96" s="268" t="s">
        <v>720</v>
      </c>
      <c r="J96" s="258" t="s">
        <v>672</v>
      </c>
      <c r="K96" s="258" t="s">
        <v>171</v>
      </c>
      <c r="L96" s="251" t="s">
        <v>20</v>
      </c>
      <c r="M96" s="265" t="s">
        <v>664</v>
      </c>
      <c r="N96" s="258" t="s">
        <v>726</v>
      </c>
      <c r="O96" s="244" t="s">
        <v>4</v>
      </c>
      <c r="P96" s="265" t="s">
        <v>695</v>
      </c>
      <c r="Q96" s="265" t="s">
        <v>697</v>
      </c>
      <c r="R96" s="251" t="s">
        <v>441</v>
      </c>
      <c r="S96" s="214" t="s">
        <v>732</v>
      </c>
      <c r="T96" s="307">
        <v>0</v>
      </c>
      <c r="U96" s="308" t="s">
        <v>520</v>
      </c>
      <c r="V96" s="253" t="s">
        <v>901</v>
      </c>
      <c r="W96" s="272"/>
      <c r="X96" s="272"/>
      <c r="Y96" s="272"/>
      <c r="Z96" s="272"/>
      <c r="AA96" s="272"/>
      <c r="AB96" s="272"/>
      <c r="AC96" s="272"/>
    </row>
    <row r="97" spans="1:29" s="8" customFormat="1" ht="55.9" customHeight="1">
      <c r="A97" s="244">
        <v>74</v>
      </c>
      <c r="B97" s="161" t="s">
        <v>843</v>
      </c>
      <c r="C97" s="251" t="s">
        <v>844</v>
      </c>
      <c r="D97" s="285" t="s">
        <v>760</v>
      </c>
      <c r="E97" s="251" t="s">
        <v>426</v>
      </c>
      <c r="F97" s="162" t="s">
        <v>655</v>
      </c>
      <c r="G97" s="214" t="s">
        <v>676</v>
      </c>
      <c r="H97" s="265" t="s">
        <v>719</v>
      </c>
      <c r="I97" s="268" t="s">
        <v>720</v>
      </c>
      <c r="J97" s="258" t="s">
        <v>672</v>
      </c>
      <c r="K97" s="258" t="s">
        <v>171</v>
      </c>
      <c r="L97" s="251" t="s">
        <v>20</v>
      </c>
      <c r="M97" s="265" t="s">
        <v>664</v>
      </c>
      <c r="N97" s="258" t="s">
        <v>726</v>
      </c>
      <c r="O97" s="244" t="s">
        <v>4</v>
      </c>
      <c r="P97" s="265" t="s">
        <v>695</v>
      </c>
      <c r="Q97" s="265" t="s">
        <v>697</v>
      </c>
      <c r="R97" s="251" t="s">
        <v>441</v>
      </c>
      <c r="S97" s="214" t="s">
        <v>845</v>
      </c>
      <c r="T97" s="307">
        <v>0</v>
      </c>
      <c r="U97" s="308" t="s">
        <v>520</v>
      </c>
      <c r="V97" s="253" t="s">
        <v>901</v>
      </c>
      <c r="W97" s="272"/>
      <c r="X97" s="272"/>
      <c r="Y97" s="272"/>
      <c r="Z97" s="272"/>
      <c r="AA97" s="272"/>
      <c r="AB97" s="272"/>
      <c r="AC97" s="272"/>
    </row>
    <row r="98" spans="1:29" s="8" customFormat="1" ht="55.9" customHeight="1">
      <c r="A98" s="244">
        <v>75</v>
      </c>
      <c r="B98" s="161" t="s">
        <v>862</v>
      </c>
      <c r="C98" s="251" t="s">
        <v>844</v>
      </c>
      <c r="D98" s="285" t="s">
        <v>760</v>
      </c>
      <c r="E98" s="251" t="s">
        <v>426</v>
      </c>
      <c r="F98" s="161" t="s">
        <v>655</v>
      </c>
      <c r="G98" s="214" t="s">
        <v>716</v>
      </c>
      <c r="H98" s="265" t="s">
        <v>719</v>
      </c>
      <c r="I98" s="268" t="s">
        <v>720</v>
      </c>
      <c r="J98" s="258" t="s">
        <v>672</v>
      </c>
      <c r="K98" s="258" t="s">
        <v>171</v>
      </c>
      <c r="L98" s="251" t="s">
        <v>20</v>
      </c>
      <c r="M98" s="265" t="s">
        <v>664</v>
      </c>
      <c r="N98" s="258" t="s">
        <v>726</v>
      </c>
      <c r="O98" s="244" t="s">
        <v>4</v>
      </c>
      <c r="P98" s="265" t="s">
        <v>695</v>
      </c>
      <c r="Q98" s="265" t="s">
        <v>697</v>
      </c>
      <c r="R98" s="251" t="s">
        <v>441</v>
      </c>
      <c r="S98" s="214" t="s">
        <v>846</v>
      </c>
      <c r="T98" s="307">
        <v>0</v>
      </c>
      <c r="U98" s="308" t="s">
        <v>520</v>
      </c>
      <c r="V98" s="253" t="s">
        <v>901</v>
      </c>
      <c r="W98" s="272"/>
      <c r="X98" s="272"/>
      <c r="Y98" s="272"/>
      <c r="Z98" s="272"/>
      <c r="AA98" s="272"/>
      <c r="AB98" s="272"/>
      <c r="AC98" s="272"/>
    </row>
    <row r="99" spans="1:29" s="8" customFormat="1" ht="55.9" customHeight="1">
      <c r="A99" s="244">
        <v>76</v>
      </c>
      <c r="B99" s="161" t="s">
        <v>687</v>
      </c>
      <c r="C99" s="251" t="s">
        <v>844</v>
      </c>
      <c r="D99" s="285" t="s">
        <v>760</v>
      </c>
      <c r="E99" s="251" t="s">
        <v>426</v>
      </c>
      <c r="F99" s="161" t="s">
        <v>655</v>
      </c>
      <c r="G99" s="214" t="s">
        <v>676</v>
      </c>
      <c r="H99" s="265" t="s">
        <v>719</v>
      </c>
      <c r="I99" s="268" t="s">
        <v>720</v>
      </c>
      <c r="J99" s="258" t="s">
        <v>672</v>
      </c>
      <c r="K99" s="258" t="s">
        <v>171</v>
      </c>
      <c r="L99" s="251" t="s">
        <v>20</v>
      </c>
      <c r="M99" s="265" t="s">
        <v>664</v>
      </c>
      <c r="N99" s="258" t="s">
        <v>726</v>
      </c>
      <c r="O99" s="244" t="s">
        <v>4</v>
      </c>
      <c r="P99" s="265" t="s">
        <v>695</v>
      </c>
      <c r="Q99" s="265" t="s">
        <v>697</v>
      </c>
      <c r="R99" s="251" t="s">
        <v>441</v>
      </c>
      <c r="S99" s="214" t="s">
        <v>847</v>
      </c>
      <c r="T99" s="307">
        <v>0</v>
      </c>
      <c r="U99" s="308" t="s">
        <v>520</v>
      </c>
      <c r="V99" s="253" t="s">
        <v>901</v>
      </c>
      <c r="W99" s="272"/>
      <c r="X99" s="272"/>
      <c r="Y99" s="272"/>
      <c r="Z99" s="272"/>
      <c r="AA99" s="272"/>
      <c r="AB99" s="272"/>
      <c r="AC99" s="272"/>
    </row>
    <row r="100" spans="1:29" s="8" customFormat="1" ht="72.75" customHeight="1">
      <c r="A100" s="244">
        <v>77</v>
      </c>
      <c r="B100" s="161" t="s">
        <v>665</v>
      </c>
      <c r="C100" s="251" t="s">
        <v>844</v>
      </c>
      <c r="D100" s="285" t="s">
        <v>760</v>
      </c>
      <c r="E100" s="251" t="s">
        <v>426</v>
      </c>
      <c r="F100" s="161" t="s">
        <v>655</v>
      </c>
      <c r="G100" s="214" t="s">
        <v>676</v>
      </c>
      <c r="H100" s="265" t="s">
        <v>719</v>
      </c>
      <c r="I100" s="268" t="s">
        <v>720</v>
      </c>
      <c r="J100" s="258" t="s">
        <v>672</v>
      </c>
      <c r="K100" s="258" t="s">
        <v>171</v>
      </c>
      <c r="L100" s="251" t="s">
        <v>20</v>
      </c>
      <c r="M100" s="265" t="s">
        <v>664</v>
      </c>
      <c r="N100" s="258" t="s">
        <v>726</v>
      </c>
      <c r="O100" s="244" t="s">
        <v>4</v>
      </c>
      <c r="P100" s="265" t="s">
        <v>695</v>
      </c>
      <c r="Q100" s="265" t="s">
        <v>697</v>
      </c>
      <c r="R100" s="251" t="s">
        <v>441</v>
      </c>
      <c r="S100" s="214" t="s">
        <v>848</v>
      </c>
      <c r="T100" s="307">
        <v>0</v>
      </c>
      <c r="U100" s="308" t="s">
        <v>520</v>
      </c>
      <c r="V100" s="253" t="s">
        <v>901</v>
      </c>
      <c r="W100" s="272"/>
      <c r="X100" s="272"/>
      <c r="Y100" s="272"/>
      <c r="Z100" s="272"/>
      <c r="AA100" s="272"/>
      <c r="AB100" s="272"/>
      <c r="AC100" s="272"/>
    </row>
    <row r="101" spans="1:29" ht="50.25" customHeight="1" thickBot="1">
      <c r="A101" s="426"/>
      <c r="B101" s="426"/>
      <c r="C101" s="426"/>
      <c r="D101" s="426"/>
      <c r="E101" s="426"/>
      <c r="F101" s="426"/>
      <c r="G101" s="426"/>
      <c r="H101" s="426"/>
      <c r="I101" s="426"/>
      <c r="J101" s="426"/>
      <c r="K101" s="426"/>
      <c r="L101" s="426"/>
      <c r="M101" s="426"/>
      <c r="N101" s="426"/>
      <c r="O101" s="426"/>
      <c r="P101" s="426"/>
      <c r="Q101" s="426"/>
      <c r="R101" s="426"/>
      <c r="S101" s="426"/>
      <c r="T101" s="426"/>
      <c r="U101" s="426"/>
      <c r="V101" s="426"/>
      <c r="W101" s="225"/>
      <c r="X101" s="225"/>
      <c r="Y101" s="225"/>
      <c r="Z101" s="225"/>
      <c r="AA101" s="225"/>
      <c r="AB101" s="225"/>
      <c r="AC101" s="225"/>
    </row>
    <row r="102" spans="1:29" ht="67.5" customHeight="1">
      <c r="A102" s="286"/>
      <c r="B102" s="223"/>
      <c r="C102" s="223"/>
      <c r="D102" s="379" t="s">
        <v>180</v>
      </c>
      <c r="E102" s="380"/>
      <c r="F102" s="380"/>
      <c r="G102" s="380"/>
      <c r="H102" s="380"/>
      <c r="I102" s="380"/>
      <c r="J102" s="381"/>
      <c r="K102" s="223"/>
      <c r="L102" s="379" t="s">
        <v>2</v>
      </c>
      <c r="M102" s="380"/>
      <c r="N102" s="380"/>
      <c r="O102" s="380"/>
      <c r="P102" s="380"/>
      <c r="Q102" s="381"/>
      <c r="R102" s="287"/>
      <c r="S102" s="58"/>
      <c r="T102" s="288"/>
      <c r="U102" s="58"/>
      <c r="V102" s="58"/>
      <c r="W102" s="225"/>
      <c r="X102" s="225"/>
      <c r="Y102" s="225"/>
      <c r="Z102" s="225"/>
      <c r="AA102" s="225"/>
      <c r="AB102" s="225"/>
      <c r="AC102" s="225"/>
    </row>
    <row r="103" spans="1:29" ht="79.5" customHeight="1">
      <c r="A103" s="224"/>
      <c r="B103" s="224"/>
      <c r="C103" s="224"/>
      <c r="D103" s="289"/>
      <c r="E103" s="290"/>
      <c r="F103" s="390" t="s">
        <v>216</v>
      </c>
      <c r="G103" s="391"/>
      <c r="H103" s="392"/>
      <c r="I103" s="291">
        <f ca="1">COUNTIF(N$12:N$100,"*baja*")</f>
        <v>49</v>
      </c>
      <c r="J103" s="292">
        <f ca="1">I103/I$107</f>
        <v>0.68055555555555558</v>
      </c>
      <c r="K103" s="293"/>
      <c r="L103" s="294" t="s">
        <v>8</v>
      </c>
      <c r="M103" s="382" t="s">
        <v>197</v>
      </c>
      <c r="N103" s="383"/>
      <c r="O103" s="383"/>
      <c r="P103" s="383"/>
      <c r="Q103" s="384"/>
      <c r="R103" s="287"/>
      <c r="S103" s="58"/>
      <c r="T103" s="288"/>
      <c r="U103" s="58"/>
      <c r="V103" s="58"/>
      <c r="W103" s="225"/>
      <c r="X103" s="225"/>
      <c r="Y103" s="225"/>
      <c r="Z103" s="225"/>
      <c r="AA103" s="225"/>
      <c r="AB103" s="225"/>
      <c r="AC103" s="225"/>
    </row>
    <row r="104" spans="1:29" ht="76.5" customHeight="1">
      <c r="A104" s="224"/>
      <c r="B104" s="224"/>
      <c r="C104" s="224"/>
      <c r="D104" s="295"/>
      <c r="E104" s="296"/>
      <c r="F104" s="390" t="s">
        <v>213</v>
      </c>
      <c r="G104" s="391"/>
      <c r="H104" s="392"/>
      <c r="I104" s="291">
        <f ca="1">COUNTIF(N$12:N$100,"*moderada*")</f>
        <v>15</v>
      </c>
      <c r="J104" s="292">
        <f ca="1">I104/I$107</f>
        <v>0.20833333333333334</v>
      </c>
      <c r="K104" s="293"/>
      <c r="L104" s="294" t="s">
        <v>4</v>
      </c>
      <c r="M104" s="382" t="s">
        <v>198</v>
      </c>
      <c r="N104" s="383"/>
      <c r="O104" s="383"/>
      <c r="P104" s="383"/>
      <c r="Q104" s="384"/>
      <c r="R104" s="287"/>
      <c r="S104" s="58"/>
      <c r="T104" s="288"/>
      <c r="U104" s="58"/>
      <c r="V104" s="58"/>
      <c r="W104" s="225"/>
      <c r="X104" s="225"/>
      <c r="Y104" s="225"/>
      <c r="Z104" s="225"/>
      <c r="AA104" s="225"/>
      <c r="AB104" s="225"/>
      <c r="AC104" s="225"/>
    </row>
    <row r="105" spans="1:29" ht="48" customHeight="1">
      <c r="A105" s="224"/>
      <c r="B105" s="224"/>
      <c r="C105" s="224"/>
      <c r="D105" s="297"/>
      <c r="E105" s="298"/>
      <c r="F105" s="390" t="s">
        <v>214</v>
      </c>
      <c r="G105" s="391"/>
      <c r="H105" s="392"/>
      <c r="I105" s="291">
        <f ca="1">COUNTIF(N$12:N$100,"*alta*")</f>
        <v>8</v>
      </c>
      <c r="J105" s="292">
        <f ca="1">I105/I$107</f>
        <v>0.1111111111111111</v>
      </c>
      <c r="K105" s="293"/>
      <c r="L105" s="294" t="s">
        <v>5</v>
      </c>
      <c r="M105" s="382" t="s">
        <v>199</v>
      </c>
      <c r="N105" s="383"/>
      <c r="O105" s="383"/>
      <c r="P105" s="383"/>
      <c r="Q105" s="384"/>
      <c r="R105" s="287"/>
      <c r="S105" s="58"/>
      <c r="T105" s="288"/>
      <c r="U105" s="58"/>
      <c r="V105" s="58"/>
      <c r="W105" s="225"/>
      <c r="X105" s="225"/>
      <c r="Y105" s="225"/>
      <c r="Z105" s="225"/>
      <c r="AA105" s="225"/>
      <c r="AB105" s="225"/>
      <c r="AC105" s="225"/>
    </row>
    <row r="106" spans="1:29" ht="24" customHeight="1" thickBot="1">
      <c r="A106" s="224"/>
      <c r="B106" s="224"/>
      <c r="C106" s="224"/>
      <c r="D106" s="299"/>
      <c r="E106" s="300"/>
      <c r="F106" s="387" t="s">
        <v>215</v>
      </c>
      <c r="G106" s="388"/>
      <c r="H106" s="393"/>
      <c r="I106" s="301">
        <f ca="1">COUNTIF(N$12:N$100,"*extrema*")</f>
        <v>0</v>
      </c>
      <c r="J106" s="302">
        <f ca="1">I106/I$107</f>
        <v>0</v>
      </c>
      <c r="K106" s="293"/>
      <c r="L106" s="303" t="s">
        <v>3</v>
      </c>
      <c r="M106" s="387" t="s">
        <v>200</v>
      </c>
      <c r="N106" s="388"/>
      <c r="O106" s="388"/>
      <c r="P106" s="388"/>
      <c r="Q106" s="389"/>
      <c r="R106" s="287"/>
      <c r="S106" s="58"/>
      <c r="T106" s="288"/>
      <c r="U106" s="58"/>
      <c r="V106" s="58"/>
      <c r="W106" s="225"/>
      <c r="X106" s="225"/>
      <c r="Y106" s="225"/>
      <c r="Z106" s="225"/>
      <c r="AA106" s="225"/>
      <c r="AB106" s="225"/>
      <c r="AC106" s="225"/>
    </row>
    <row r="107" spans="1:29" ht="33" customHeight="1">
      <c r="A107" s="226"/>
      <c r="B107" s="225"/>
      <c r="C107" s="225"/>
      <c r="D107" s="225"/>
      <c r="E107" s="225"/>
      <c r="F107" s="225"/>
      <c r="G107" s="225"/>
      <c r="H107" s="272"/>
      <c r="I107" s="304">
        <f ca="1">SUM(I103:I106)</f>
        <v>72</v>
      </c>
      <c r="J107" s="309">
        <f ca="1">SUM(J103:J106)</f>
        <v>1</v>
      </c>
      <c r="K107" s="272"/>
      <c r="L107" s="385"/>
      <c r="M107" s="386"/>
      <c r="N107" s="386"/>
      <c r="O107" s="386"/>
      <c r="P107" s="386"/>
      <c r="Q107" s="386"/>
      <c r="R107" s="287"/>
      <c r="S107" s="58"/>
      <c r="T107" s="288"/>
      <c r="U107" s="58"/>
      <c r="V107" s="58"/>
      <c r="W107" s="225"/>
      <c r="X107" s="225"/>
      <c r="Y107" s="225"/>
      <c r="Z107" s="225"/>
      <c r="AA107" s="225"/>
      <c r="AB107" s="225"/>
      <c r="AC107" s="225"/>
    </row>
    <row r="108" spans="1:29" ht="36" customHeight="1" thickBot="1">
      <c r="A108" s="226"/>
      <c r="B108" s="225"/>
      <c r="C108" s="225"/>
      <c r="D108" s="225"/>
      <c r="E108" s="225"/>
      <c r="F108" s="225"/>
      <c r="G108" s="225"/>
      <c r="H108" s="272"/>
      <c r="I108" s="272"/>
      <c r="J108" s="272"/>
      <c r="K108" s="272"/>
      <c r="L108" s="385"/>
      <c r="M108" s="386"/>
      <c r="N108" s="386"/>
      <c r="O108" s="386"/>
      <c r="P108" s="386"/>
      <c r="Q108" s="386"/>
      <c r="R108" s="287"/>
      <c r="S108" s="58"/>
      <c r="T108" s="288"/>
      <c r="U108" s="58"/>
      <c r="V108" s="58"/>
      <c r="W108" s="225"/>
      <c r="X108" s="225"/>
      <c r="Y108" s="225"/>
      <c r="Z108" s="225"/>
      <c r="AA108" s="225"/>
      <c r="AB108" s="225"/>
      <c r="AC108" s="225"/>
    </row>
    <row r="109" spans="1:29" ht="30" customHeight="1">
      <c r="A109" s="225"/>
      <c r="B109" s="225"/>
      <c r="C109" s="225"/>
      <c r="D109" s="427" t="s">
        <v>301</v>
      </c>
      <c r="E109" s="305"/>
      <c r="F109" s="306" t="s">
        <v>176</v>
      </c>
      <c r="G109" s="59">
        <v>5</v>
      </c>
      <c r="H109" s="60">
        <v>10</v>
      </c>
      <c r="I109" s="61">
        <v>15</v>
      </c>
      <c r="J109" s="61">
        <v>20</v>
      </c>
      <c r="K109" s="62">
        <v>25</v>
      </c>
      <c r="L109" s="272"/>
      <c r="M109" s="272"/>
      <c r="N109" s="58"/>
      <c r="O109" s="58"/>
      <c r="P109" s="58"/>
      <c r="Q109" s="58"/>
      <c r="R109" s="287"/>
      <c r="S109" s="58"/>
      <c r="T109" s="288"/>
      <c r="U109" s="58"/>
      <c r="V109" s="58"/>
      <c r="W109" s="225"/>
      <c r="X109" s="225"/>
      <c r="Y109" s="225"/>
      <c r="Z109" s="225"/>
      <c r="AA109" s="225"/>
      <c r="AB109" s="225"/>
      <c r="AC109" s="225"/>
    </row>
    <row r="110" spans="1:29" ht="36.75" customHeight="1">
      <c r="A110" s="225"/>
      <c r="B110" s="225"/>
      <c r="C110" s="225"/>
      <c r="D110" s="427"/>
      <c r="E110" s="305"/>
      <c r="F110" s="306" t="s">
        <v>177</v>
      </c>
      <c r="G110" s="63">
        <v>4</v>
      </c>
      <c r="H110" s="44">
        <v>8</v>
      </c>
      <c r="I110" s="44">
        <v>12</v>
      </c>
      <c r="J110" s="42">
        <v>16</v>
      </c>
      <c r="K110" s="64">
        <v>20</v>
      </c>
      <c r="L110" s="272"/>
      <c r="M110" s="272"/>
      <c r="N110" s="58"/>
      <c r="O110" s="58"/>
      <c r="P110" s="58"/>
      <c r="Q110" s="58"/>
      <c r="R110" s="287"/>
      <c r="S110" s="58"/>
      <c r="T110" s="288"/>
      <c r="U110" s="58"/>
      <c r="V110" s="58"/>
      <c r="W110" s="225"/>
      <c r="X110" s="225"/>
      <c r="Y110" s="225"/>
      <c r="Z110" s="225"/>
      <c r="AA110" s="225"/>
      <c r="AB110" s="225"/>
      <c r="AC110" s="225"/>
    </row>
    <row r="111" spans="1:29" ht="32.25" customHeight="1">
      <c r="A111" s="225"/>
      <c r="B111" s="225"/>
      <c r="C111" s="225"/>
      <c r="D111" s="427"/>
      <c r="E111" s="305"/>
      <c r="F111" s="306" t="s">
        <v>178</v>
      </c>
      <c r="G111" s="65">
        <v>3</v>
      </c>
      <c r="H111" s="45">
        <v>6</v>
      </c>
      <c r="I111" s="44">
        <v>9</v>
      </c>
      <c r="J111" s="42">
        <v>12</v>
      </c>
      <c r="K111" s="64">
        <v>15</v>
      </c>
      <c r="L111" s="272"/>
      <c r="M111" s="272"/>
      <c r="N111" s="58"/>
      <c r="O111" s="58"/>
      <c r="P111" s="58"/>
      <c r="Q111" s="58"/>
      <c r="R111" s="287"/>
      <c r="S111" s="58"/>
      <c r="T111" s="288"/>
      <c r="U111" s="58"/>
      <c r="V111" s="58"/>
      <c r="W111" s="225"/>
      <c r="X111" s="225"/>
      <c r="Y111" s="225"/>
      <c r="Z111" s="225"/>
      <c r="AA111" s="225"/>
      <c r="AB111" s="225"/>
      <c r="AC111" s="225"/>
    </row>
    <row r="112" spans="1:29" ht="22.5" customHeight="1">
      <c r="A112" s="226"/>
      <c r="C112" s="226"/>
      <c r="D112" s="427"/>
      <c r="E112" s="305"/>
      <c r="F112" s="306" t="s">
        <v>133</v>
      </c>
      <c r="G112" s="65">
        <v>2</v>
      </c>
      <c r="H112" s="46">
        <v>4</v>
      </c>
      <c r="I112" s="45">
        <v>6</v>
      </c>
      <c r="J112" s="44">
        <v>8</v>
      </c>
      <c r="K112" s="64">
        <v>10</v>
      </c>
      <c r="L112" s="58"/>
      <c r="M112" s="58"/>
      <c r="N112" s="58"/>
      <c r="O112" s="58"/>
      <c r="P112" s="58"/>
      <c r="Q112" s="58"/>
      <c r="R112" s="287"/>
      <c r="S112" s="58"/>
      <c r="T112" s="288"/>
      <c r="U112" s="58"/>
      <c r="V112" s="58"/>
      <c r="W112" s="225"/>
      <c r="X112" s="225"/>
      <c r="Y112" s="225"/>
      <c r="Z112" s="225"/>
      <c r="AA112" s="225"/>
      <c r="AB112" s="225"/>
      <c r="AC112" s="225"/>
    </row>
    <row r="113" spans="1:29" ht="15.75" thickBot="1">
      <c r="A113" s="226"/>
      <c r="C113" s="226"/>
      <c r="D113" s="427"/>
      <c r="E113" s="305"/>
      <c r="F113" s="306" t="s">
        <v>179</v>
      </c>
      <c r="G113" s="66">
        <v>1</v>
      </c>
      <c r="H113" s="67">
        <v>2</v>
      </c>
      <c r="I113" s="68">
        <v>3</v>
      </c>
      <c r="J113" s="69">
        <v>4</v>
      </c>
      <c r="K113" s="70">
        <v>5</v>
      </c>
      <c r="L113" s="58"/>
      <c r="M113" s="58"/>
      <c r="N113" s="58"/>
      <c r="O113" s="58"/>
      <c r="P113" s="58"/>
      <c r="Q113" s="58"/>
      <c r="R113" s="287"/>
      <c r="S113" s="58"/>
      <c r="T113" s="288"/>
      <c r="U113" s="58"/>
      <c r="V113" s="58"/>
      <c r="W113" s="225"/>
      <c r="X113" s="225"/>
      <c r="Y113" s="225"/>
      <c r="Z113" s="225"/>
      <c r="AA113" s="225"/>
      <c r="AB113" s="225"/>
      <c r="AC113" s="225"/>
    </row>
    <row r="114" spans="1:29" ht="15">
      <c r="A114" s="226"/>
      <c r="C114" s="226"/>
      <c r="D114" s="226"/>
      <c r="E114" s="226"/>
      <c r="F114" s="43"/>
      <c r="G114" s="43" t="s">
        <v>134</v>
      </c>
      <c r="H114" s="43" t="s">
        <v>135</v>
      </c>
      <c r="I114" s="43" t="s">
        <v>132</v>
      </c>
      <c r="J114" s="43" t="s">
        <v>136</v>
      </c>
      <c r="K114" s="43" t="s">
        <v>137</v>
      </c>
      <c r="L114" s="58"/>
      <c r="M114" s="58"/>
      <c r="N114" s="58"/>
      <c r="O114" s="58"/>
      <c r="P114" s="58"/>
      <c r="Q114" s="58"/>
      <c r="R114" s="287"/>
      <c r="S114" s="58"/>
      <c r="T114" s="288"/>
      <c r="U114" s="58"/>
      <c r="V114" s="58"/>
      <c r="W114" s="225"/>
      <c r="X114" s="225"/>
      <c r="Y114" s="225"/>
      <c r="Z114" s="225"/>
      <c r="AA114" s="225"/>
      <c r="AB114" s="225"/>
      <c r="AC114" s="225"/>
    </row>
    <row r="115" spans="1:29">
      <c r="A115" s="226"/>
      <c r="C115" s="226"/>
      <c r="D115" s="226"/>
      <c r="E115" s="226"/>
      <c r="F115" s="226"/>
      <c r="G115" s="226"/>
      <c r="H115" s="58"/>
      <c r="I115" s="58"/>
      <c r="J115" s="58"/>
      <c r="K115" s="58"/>
      <c r="L115" s="58"/>
      <c r="M115" s="58"/>
      <c r="N115" s="58"/>
      <c r="O115" s="58"/>
      <c r="P115" s="58"/>
      <c r="Q115" s="58"/>
      <c r="R115" s="287"/>
      <c r="S115" s="58"/>
      <c r="T115" s="288"/>
      <c r="U115" s="58"/>
      <c r="V115" s="58"/>
      <c r="W115" s="225"/>
      <c r="X115" s="225"/>
      <c r="Y115" s="225"/>
      <c r="Z115" s="225"/>
      <c r="AA115" s="225"/>
      <c r="AB115" s="225"/>
      <c r="AC115" s="225"/>
    </row>
    <row r="116" spans="1:29" ht="15">
      <c r="A116" s="226"/>
      <c r="C116" s="226"/>
      <c r="D116" s="226"/>
      <c r="E116" s="226"/>
      <c r="F116" s="226"/>
      <c r="G116" s="377" t="s">
        <v>196</v>
      </c>
      <c r="H116" s="378"/>
      <c r="I116" s="378"/>
      <c r="J116" s="378"/>
      <c r="K116" s="378"/>
      <c r="L116" s="58"/>
      <c r="M116" s="58"/>
      <c r="N116" s="58"/>
      <c r="O116" s="58"/>
      <c r="P116" s="58"/>
      <c r="Q116" s="58"/>
      <c r="R116" s="287"/>
      <c r="S116" s="58"/>
      <c r="T116" s="288"/>
      <c r="U116" s="58"/>
      <c r="V116" s="58"/>
      <c r="W116" s="225"/>
      <c r="X116" s="225"/>
      <c r="Y116" s="225"/>
      <c r="Z116" s="225"/>
      <c r="AA116" s="225"/>
      <c r="AB116" s="225"/>
      <c r="AC116" s="225"/>
    </row>
    <row r="117" spans="1:29">
      <c r="A117" s="226"/>
      <c r="C117" s="226"/>
      <c r="D117" s="226"/>
      <c r="E117" s="226"/>
      <c r="F117" s="226"/>
      <c r="G117" s="226"/>
      <c r="H117" s="58"/>
      <c r="I117" s="58"/>
      <c r="J117" s="58"/>
      <c r="K117" s="58"/>
      <c r="L117" s="58"/>
      <c r="M117" s="58"/>
      <c r="N117" s="58"/>
      <c r="O117" s="58"/>
      <c r="P117" s="58"/>
      <c r="Q117" s="58"/>
      <c r="R117" s="287"/>
      <c r="S117" s="58"/>
      <c r="T117" s="288"/>
      <c r="U117" s="58"/>
      <c r="V117" s="58"/>
      <c r="W117" s="225"/>
      <c r="X117" s="225"/>
      <c r="Y117" s="225"/>
      <c r="Z117" s="225"/>
      <c r="AA117" s="225"/>
      <c r="AB117" s="225"/>
      <c r="AC117" s="225"/>
    </row>
    <row r="118" spans="1:29">
      <c r="A118" s="226"/>
      <c r="C118" s="226"/>
      <c r="D118" s="226"/>
      <c r="E118" s="226"/>
      <c r="F118" s="226"/>
      <c r="G118" s="226"/>
      <c r="H118" s="58"/>
      <c r="I118" s="58"/>
      <c r="J118" s="58"/>
      <c r="K118" s="58"/>
      <c r="L118" s="58"/>
      <c r="M118" s="58"/>
      <c r="N118" s="58"/>
      <c r="O118" s="58"/>
      <c r="P118" s="58"/>
      <c r="Q118" s="58"/>
      <c r="R118" s="287"/>
      <c r="S118" s="58"/>
      <c r="T118" s="288"/>
      <c r="U118" s="58"/>
      <c r="V118" s="58"/>
      <c r="W118" s="225"/>
      <c r="X118" s="225"/>
      <c r="Y118" s="225"/>
      <c r="Z118" s="225"/>
      <c r="AA118" s="225"/>
      <c r="AB118" s="225"/>
      <c r="AC118" s="225"/>
    </row>
    <row r="119" spans="1:29">
      <c r="A119" s="226"/>
      <c r="C119" s="226"/>
      <c r="D119" s="226"/>
      <c r="E119" s="226"/>
      <c r="F119" s="226"/>
      <c r="G119" s="226"/>
      <c r="H119" s="58"/>
      <c r="I119" s="58"/>
      <c r="J119" s="58"/>
      <c r="K119" s="58"/>
      <c r="L119" s="58"/>
      <c r="M119" s="58"/>
      <c r="N119" s="58"/>
      <c r="O119" s="58"/>
      <c r="P119" s="58"/>
      <c r="Q119" s="58"/>
      <c r="R119" s="287"/>
      <c r="S119" s="58"/>
      <c r="T119" s="288"/>
      <c r="U119" s="58"/>
      <c r="V119" s="58"/>
      <c r="W119" s="225"/>
      <c r="X119" s="225"/>
      <c r="Y119" s="225"/>
      <c r="Z119" s="225"/>
      <c r="AA119" s="225"/>
      <c r="AB119" s="225"/>
      <c r="AC119" s="225"/>
    </row>
    <row r="120" spans="1:29">
      <c r="A120" s="226"/>
      <c r="C120" s="226"/>
      <c r="D120" s="226"/>
      <c r="E120" s="226"/>
      <c r="F120" s="226"/>
      <c r="G120" s="226"/>
      <c r="H120" s="58"/>
      <c r="I120" s="58"/>
      <c r="J120" s="58"/>
      <c r="K120" s="58"/>
      <c r="L120" s="58"/>
      <c r="M120" s="58"/>
      <c r="N120" s="58"/>
      <c r="O120" s="58"/>
      <c r="P120" s="58"/>
      <c r="Q120" s="58"/>
      <c r="R120" s="287"/>
      <c r="S120" s="58"/>
      <c r="T120" s="288"/>
      <c r="U120" s="58"/>
      <c r="V120" s="58"/>
      <c r="W120" s="225"/>
      <c r="X120" s="225"/>
      <c r="Y120" s="225"/>
      <c r="Z120" s="225"/>
      <c r="AA120" s="225"/>
      <c r="AB120" s="225"/>
      <c r="AC120" s="225"/>
    </row>
    <row r="121" spans="1:29">
      <c r="A121" s="226"/>
      <c r="C121" s="226"/>
      <c r="D121" s="226"/>
      <c r="E121" s="226"/>
      <c r="F121" s="226"/>
      <c r="G121" s="226"/>
      <c r="H121" s="58"/>
      <c r="I121" s="58"/>
      <c r="J121" s="58"/>
      <c r="K121" s="58"/>
      <c r="L121" s="58"/>
      <c r="M121" s="58"/>
      <c r="N121" s="58"/>
      <c r="O121" s="58"/>
      <c r="P121" s="58"/>
      <c r="Q121" s="58"/>
      <c r="R121" s="287"/>
      <c r="S121" s="58"/>
      <c r="T121" s="288"/>
      <c r="U121" s="58"/>
      <c r="V121" s="58"/>
      <c r="W121" s="225"/>
      <c r="X121" s="225"/>
      <c r="Y121" s="225"/>
      <c r="Z121" s="225"/>
      <c r="AA121" s="225"/>
      <c r="AB121" s="225"/>
      <c r="AC121" s="225"/>
    </row>
    <row r="122" spans="1:29">
      <c r="A122" s="226"/>
      <c r="C122" s="226"/>
      <c r="D122" s="226"/>
      <c r="E122" s="226"/>
      <c r="F122" s="226"/>
      <c r="G122" s="226"/>
      <c r="H122" s="58"/>
      <c r="I122" s="58"/>
      <c r="J122" s="58"/>
      <c r="K122" s="58"/>
      <c r="L122" s="58"/>
      <c r="M122" s="58"/>
      <c r="N122" s="58"/>
      <c r="O122" s="58"/>
      <c r="P122" s="58"/>
      <c r="Q122" s="58"/>
      <c r="R122" s="287"/>
      <c r="S122" s="58"/>
      <c r="T122" s="288"/>
      <c r="U122" s="58"/>
      <c r="V122" s="58"/>
      <c r="W122" s="225"/>
      <c r="X122" s="225"/>
      <c r="Y122" s="225"/>
      <c r="Z122" s="225"/>
      <c r="AA122" s="225"/>
      <c r="AB122" s="225"/>
      <c r="AC122" s="225"/>
    </row>
    <row r="123" spans="1:29">
      <c r="A123" s="226"/>
      <c r="C123" s="226"/>
      <c r="D123" s="226"/>
      <c r="E123" s="226"/>
      <c r="F123" s="226"/>
      <c r="G123" s="226"/>
      <c r="H123" s="58"/>
      <c r="I123" s="58"/>
      <c r="J123" s="58"/>
      <c r="K123" s="58"/>
      <c r="L123" s="58"/>
      <c r="M123" s="58"/>
      <c r="N123" s="58"/>
      <c r="O123" s="58"/>
      <c r="P123" s="58"/>
      <c r="Q123" s="58"/>
      <c r="R123" s="287"/>
      <c r="S123" s="58"/>
      <c r="T123" s="288"/>
      <c r="U123" s="58"/>
      <c r="V123" s="58"/>
      <c r="W123" s="225"/>
      <c r="X123" s="225"/>
      <c r="Y123" s="225"/>
      <c r="Z123" s="225"/>
      <c r="AA123" s="225"/>
      <c r="AB123" s="225"/>
      <c r="AC123" s="225"/>
    </row>
    <row r="124" spans="1:29">
      <c r="A124" s="226"/>
      <c r="C124" s="226"/>
      <c r="D124" s="226"/>
      <c r="E124" s="226"/>
      <c r="F124" s="226"/>
      <c r="G124" s="226"/>
      <c r="H124" s="58"/>
      <c r="I124" s="58"/>
      <c r="J124" s="58"/>
      <c r="K124" s="58"/>
      <c r="L124" s="58"/>
      <c r="M124" s="58"/>
      <c r="N124" s="58"/>
      <c r="O124" s="58"/>
      <c r="P124" s="58"/>
      <c r="Q124" s="58"/>
      <c r="R124" s="287"/>
      <c r="S124" s="58"/>
      <c r="T124" s="288"/>
      <c r="U124" s="58"/>
      <c r="V124" s="58"/>
      <c r="W124" s="225"/>
      <c r="X124" s="225"/>
      <c r="Y124" s="225"/>
      <c r="Z124" s="225"/>
      <c r="AA124" s="225"/>
      <c r="AB124" s="225"/>
      <c r="AC124" s="225"/>
    </row>
    <row r="125" spans="1:29">
      <c r="A125" s="226"/>
      <c r="C125" s="226"/>
      <c r="D125" s="226"/>
      <c r="E125" s="226"/>
      <c r="F125" s="226"/>
      <c r="G125" s="226"/>
      <c r="H125" s="58"/>
      <c r="I125" s="58"/>
      <c r="J125" s="58"/>
      <c r="K125" s="58"/>
      <c r="L125" s="58"/>
      <c r="M125" s="58"/>
      <c r="N125" s="58"/>
      <c r="O125" s="58"/>
      <c r="P125" s="58"/>
      <c r="Q125" s="58"/>
      <c r="R125" s="287"/>
      <c r="S125" s="58"/>
      <c r="T125" s="288"/>
      <c r="U125" s="58"/>
      <c r="V125" s="58"/>
      <c r="W125" s="225"/>
      <c r="X125" s="225"/>
      <c r="Y125" s="225"/>
      <c r="Z125" s="225"/>
      <c r="AA125" s="225"/>
      <c r="AB125" s="225"/>
      <c r="AC125" s="225"/>
    </row>
    <row r="126" spans="1:29">
      <c r="A126" s="226"/>
      <c r="C126" s="226"/>
      <c r="D126" s="226"/>
      <c r="E126" s="226"/>
      <c r="F126" s="226"/>
      <c r="G126" s="226"/>
      <c r="H126" s="58"/>
      <c r="I126" s="58"/>
      <c r="J126" s="58"/>
      <c r="K126" s="58"/>
      <c r="L126" s="58"/>
      <c r="M126" s="58"/>
      <c r="N126" s="58"/>
      <c r="O126" s="58"/>
      <c r="P126" s="58"/>
      <c r="Q126" s="58"/>
      <c r="R126" s="287"/>
      <c r="S126" s="58"/>
      <c r="T126" s="288"/>
      <c r="U126" s="58"/>
      <c r="V126" s="58"/>
      <c r="W126" s="225"/>
      <c r="X126" s="225"/>
      <c r="Y126" s="225"/>
      <c r="Z126" s="225"/>
      <c r="AA126" s="225"/>
      <c r="AB126" s="225"/>
      <c r="AC126" s="225"/>
    </row>
    <row r="127" spans="1:29">
      <c r="H127" s="5"/>
      <c r="I127" s="5"/>
      <c r="J127" s="5"/>
      <c r="K127" s="5"/>
      <c r="L127" s="5"/>
      <c r="M127" s="5"/>
      <c r="N127" s="5"/>
      <c r="O127" s="5"/>
      <c r="P127" s="5"/>
      <c r="Q127" s="5"/>
      <c r="S127" s="5"/>
      <c r="T127" s="96"/>
      <c r="U127" s="5"/>
      <c r="V127" s="5"/>
    </row>
    <row r="128" spans="1:29">
      <c r="H128" s="5"/>
      <c r="I128" s="5"/>
      <c r="J128" s="5"/>
      <c r="K128" s="5"/>
      <c r="L128" s="5"/>
      <c r="M128" s="5"/>
      <c r="N128" s="5"/>
      <c r="O128" s="5"/>
      <c r="P128" s="5"/>
      <c r="Q128" s="5"/>
      <c r="S128" s="5"/>
      <c r="T128" s="96"/>
      <c r="U128" s="5"/>
      <c r="V128" s="5"/>
    </row>
    <row r="129" spans="8:22">
      <c r="H129" s="5"/>
      <c r="I129" s="5"/>
      <c r="J129" s="5"/>
      <c r="K129" s="5"/>
      <c r="L129" s="5"/>
      <c r="M129" s="5"/>
      <c r="N129" s="5"/>
      <c r="O129" s="5"/>
      <c r="P129" s="5"/>
      <c r="Q129" s="5"/>
      <c r="S129" s="5"/>
      <c r="T129" s="96"/>
      <c r="U129" s="5"/>
      <c r="V129" s="5"/>
    </row>
    <row r="130" spans="8:22">
      <c r="H130" s="5"/>
      <c r="I130" s="5"/>
      <c r="J130" s="5"/>
      <c r="K130" s="5"/>
      <c r="L130" s="5"/>
      <c r="M130" s="5"/>
      <c r="N130" s="5"/>
      <c r="O130" s="5"/>
      <c r="P130" s="5"/>
      <c r="Q130" s="5"/>
      <c r="S130" s="5"/>
      <c r="T130" s="96"/>
      <c r="U130" s="5"/>
      <c r="V130" s="5"/>
    </row>
    <row r="131" spans="8:22">
      <c r="H131" s="5"/>
      <c r="I131" s="5"/>
      <c r="J131" s="5"/>
      <c r="K131" s="5"/>
      <c r="L131" s="5"/>
      <c r="M131" s="5"/>
      <c r="N131" s="5"/>
      <c r="O131" s="5"/>
      <c r="P131" s="5"/>
      <c r="Q131" s="5"/>
      <c r="S131" s="5"/>
      <c r="T131" s="96"/>
      <c r="U131" s="5"/>
      <c r="V131" s="5"/>
    </row>
    <row r="132" spans="8:22">
      <c r="H132" s="5"/>
      <c r="I132" s="5"/>
      <c r="J132" s="5"/>
      <c r="K132" s="5"/>
      <c r="L132" s="5"/>
      <c r="M132" s="5"/>
      <c r="N132" s="5"/>
      <c r="O132" s="5"/>
      <c r="P132" s="5"/>
      <c r="Q132" s="5"/>
      <c r="S132" s="5"/>
      <c r="T132" s="96"/>
      <c r="U132" s="5"/>
      <c r="V132" s="5"/>
    </row>
    <row r="133" spans="8:22">
      <c r="H133" s="5"/>
      <c r="I133" s="5"/>
      <c r="J133" s="5"/>
      <c r="K133" s="5"/>
      <c r="L133" s="5"/>
      <c r="M133" s="5"/>
      <c r="N133" s="5"/>
      <c r="O133" s="5"/>
      <c r="P133" s="5"/>
      <c r="Q133" s="5"/>
      <c r="S133" s="5"/>
      <c r="T133" s="96"/>
      <c r="U133" s="5"/>
      <c r="V133" s="5"/>
    </row>
    <row r="134" spans="8:22">
      <c r="H134" s="5"/>
      <c r="I134" s="5"/>
      <c r="J134" s="5"/>
      <c r="K134" s="5"/>
      <c r="L134" s="5"/>
      <c r="M134" s="5"/>
      <c r="N134" s="5"/>
      <c r="O134" s="5"/>
      <c r="P134" s="5"/>
      <c r="Q134" s="5"/>
      <c r="S134" s="5"/>
      <c r="T134" s="96"/>
      <c r="U134" s="5"/>
      <c r="V134" s="5"/>
    </row>
    <row r="135" spans="8:22">
      <c r="H135" s="5"/>
      <c r="I135" s="5"/>
      <c r="J135" s="5"/>
      <c r="K135" s="5"/>
      <c r="L135" s="5"/>
      <c r="M135" s="5"/>
      <c r="N135" s="5"/>
      <c r="O135" s="5"/>
      <c r="P135" s="5"/>
      <c r="Q135" s="5"/>
      <c r="S135" s="5"/>
      <c r="T135" s="96"/>
      <c r="U135" s="5"/>
      <c r="V135" s="5"/>
    </row>
    <row r="136" spans="8:22">
      <c r="H136" s="5"/>
      <c r="I136" s="5"/>
      <c r="J136" s="5"/>
      <c r="K136" s="5"/>
      <c r="L136" s="5"/>
      <c r="M136" s="5"/>
      <c r="N136" s="5"/>
      <c r="O136" s="5"/>
      <c r="P136" s="5"/>
      <c r="Q136" s="5"/>
      <c r="S136" s="5"/>
      <c r="T136" s="96"/>
      <c r="U136" s="5"/>
      <c r="V136" s="5"/>
    </row>
    <row r="137" spans="8:22">
      <c r="H137" s="5"/>
      <c r="I137" s="5"/>
      <c r="J137" s="5"/>
      <c r="K137" s="5"/>
      <c r="L137" s="5"/>
      <c r="M137" s="5"/>
      <c r="N137" s="5"/>
      <c r="O137" s="5"/>
      <c r="P137" s="5"/>
      <c r="Q137" s="5"/>
      <c r="S137" s="5"/>
      <c r="T137" s="96"/>
      <c r="U137" s="5"/>
      <c r="V137" s="5"/>
    </row>
    <row r="138" spans="8:22">
      <c r="H138" s="5"/>
      <c r="I138" s="5"/>
      <c r="J138" s="5"/>
      <c r="K138" s="5"/>
      <c r="L138" s="5"/>
      <c r="M138" s="5"/>
      <c r="N138" s="5"/>
      <c r="O138" s="5"/>
      <c r="P138" s="5"/>
      <c r="Q138" s="5"/>
      <c r="S138" s="5"/>
      <c r="T138" s="96"/>
      <c r="U138" s="5"/>
      <c r="V138" s="5"/>
    </row>
    <row r="139" spans="8:22">
      <c r="H139" s="5"/>
      <c r="I139" s="5"/>
      <c r="J139" s="5"/>
      <c r="K139" s="5"/>
      <c r="L139" s="5"/>
      <c r="M139" s="5"/>
      <c r="N139" s="5"/>
      <c r="O139" s="5"/>
      <c r="P139" s="5"/>
      <c r="Q139" s="5"/>
      <c r="S139" s="5"/>
      <c r="T139" s="96"/>
      <c r="U139" s="5"/>
      <c r="V139" s="5"/>
    </row>
    <row r="140" spans="8:22">
      <c r="H140" s="5"/>
      <c r="I140" s="5"/>
      <c r="J140" s="5"/>
      <c r="K140" s="5"/>
      <c r="L140" s="5"/>
      <c r="M140" s="5"/>
      <c r="N140" s="5"/>
      <c r="O140" s="5"/>
      <c r="P140" s="5"/>
      <c r="Q140" s="5"/>
      <c r="S140" s="5"/>
      <c r="T140" s="96"/>
      <c r="U140" s="5"/>
      <c r="V140" s="5"/>
    </row>
    <row r="141" spans="8:22">
      <c r="H141" s="5"/>
      <c r="I141" s="5"/>
      <c r="J141" s="5"/>
      <c r="K141" s="5"/>
      <c r="L141" s="5"/>
      <c r="M141" s="5"/>
      <c r="N141" s="5"/>
      <c r="O141" s="5"/>
      <c r="P141" s="5"/>
      <c r="Q141" s="5"/>
      <c r="S141" s="5"/>
      <c r="T141" s="96"/>
      <c r="U141" s="5"/>
      <c r="V141" s="5"/>
    </row>
    <row r="142" spans="8:22">
      <c r="H142" s="5"/>
      <c r="I142" s="5"/>
      <c r="J142" s="5"/>
      <c r="K142" s="5"/>
      <c r="L142" s="5"/>
      <c r="M142" s="5"/>
      <c r="N142" s="5"/>
      <c r="O142" s="5"/>
      <c r="P142" s="5"/>
      <c r="Q142" s="5"/>
      <c r="S142" s="5"/>
      <c r="T142" s="96"/>
      <c r="U142" s="5"/>
      <c r="V142" s="5"/>
    </row>
    <row r="143" spans="8:22">
      <c r="H143" s="5"/>
      <c r="I143" s="5"/>
      <c r="J143" s="5"/>
      <c r="K143" s="5"/>
      <c r="L143" s="5"/>
      <c r="M143" s="5"/>
      <c r="N143" s="5"/>
      <c r="O143" s="5"/>
      <c r="P143" s="5"/>
      <c r="Q143" s="5"/>
      <c r="S143" s="5"/>
      <c r="T143" s="96"/>
      <c r="U143" s="5"/>
      <c r="V143" s="5"/>
    </row>
    <row r="144" spans="8:22">
      <c r="H144" s="5"/>
      <c r="I144" s="5"/>
      <c r="J144" s="5"/>
      <c r="K144" s="5"/>
      <c r="L144" s="5"/>
      <c r="M144" s="5"/>
      <c r="N144" s="5"/>
      <c r="O144" s="5"/>
      <c r="P144" s="5"/>
      <c r="Q144" s="5"/>
      <c r="S144" s="5"/>
      <c r="T144" s="96"/>
      <c r="U144" s="5"/>
      <c r="V144" s="5"/>
    </row>
    <row r="145" spans="8:22">
      <c r="H145" s="5"/>
      <c r="I145" s="5"/>
      <c r="J145" s="5"/>
      <c r="K145" s="5"/>
      <c r="L145" s="5"/>
      <c r="M145" s="5"/>
      <c r="N145" s="5"/>
      <c r="O145" s="5"/>
      <c r="P145" s="5"/>
      <c r="Q145" s="5"/>
      <c r="S145" s="5"/>
      <c r="T145" s="96"/>
      <c r="U145" s="5"/>
      <c r="V145" s="5"/>
    </row>
    <row r="146" spans="8:22">
      <c r="H146" s="5"/>
      <c r="I146" s="5"/>
      <c r="J146" s="5"/>
      <c r="K146" s="5"/>
      <c r="L146" s="5"/>
      <c r="M146" s="5"/>
      <c r="N146" s="5"/>
      <c r="O146" s="5"/>
      <c r="P146" s="5"/>
      <c r="Q146" s="5"/>
      <c r="S146" s="5"/>
      <c r="T146" s="96"/>
      <c r="U146" s="5"/>
      <c r="V146" s="5"/>
    </row>
    <row r="147" spans="8:22">
      <c r="H147" s="5"/>
      <c r="I147" s="5"/>
      <c r="J147" s="5"/>
      <c r="K147" s="5"/>
      <c r="L147" s="5"/>
      <c r="M147" s="5"/>
      <c r="N147" s="5"/>
      <c r="O147" s="5"/>
      <c r="P147" s="5"/>
      <c r="Q147" s="5"/>
      <c r="S147" s="5"/>
      <c r="T147" s="96"/>
      <c r="U147" s="5"/>
      <c r="V147" s="5"/>
    </row>
    <row r="148" spans="8:22">
      <c r="H148" s="5"/>
      <c r="I148" s="5"/>
      <c r="J148" s="5"/>
      <c r="K148" s="5"/>
      <c r="L148" s="5"/>
      <c r="M148" s="5"/>
      <c r="N148" s="5"/>
      <c r="O148" s="5"/>
      <c r="P148" s="5"/>
      <c r="Q148" s="5"/>
      <c r="S148" s="5"/>
      <c r="T148" s="96"/>
      <c r="U148" s="5"/>
      <c r="V148" s="5"/>
    </row>
    <row r="149" spans="8:22">
      <c r="H149" s="5"/>
      <c r="I149" s="5"/>
      <c r="J149" s="5"/>
      <c r="K149" s="5"/>
      <c r="L149" s="5"/>
      <c r="M149" s="5"/>
      <c r="N149" s="5"/>
      <c r="O149" s="5"/>
      <c r="P149" s="5"/>
      <c r="Q149" s="5"/>
      <c r="S149" s="5"/>
      <c r="T149" s="96"/>
      <c r="U149" s="5"/>
      <c r="V149" s="5"/>
    </row>
    <row r="150" spans="8:22">
      <c r="H150" s="5"/>
      <c r="I150" s="5"/>
      <c r="J150" s="5"/>
      <c r="K150" s="5"/>
      <c r="L150" s="5"/>
      <c r="M150" s="5"/>
      <c r="N150" s="5"/>
      <c r="O150" s="5"/>
      <c r="P150" s="5"/>
      <c r="Q150" s="5"/>
      <c r="S150" s="5"/>
      <c r="T150" s="96"/>
      <c r="U150" s="5"/>
      <c r="V150" s="5"/>
    </row>
    <row r="151" spans="8:22">
      <c r="H151" s="5"/>
      <c r="I151" s="5"/>
      <c r="J151" s="5"/>
      <c r="K151" s="5"/>
      <c r="L151" s="5"/>
      <c r="M151" s="5"/>
      <c r="N151" s="5"/>
      <c r="O151" s="5"/>
      <c r="P151" s="5"/>
      <c r="Q151" s="5"/>
      <c r="S151" s="5"/>
      <c r="T151" s="96"/>
      <c r="U151" s="5"/>
      <c r="V151" s="5"/>
    </row>
    <row r="152" spans="8:22">
      <c r="H152" s="5"/>
      <c r="I152" s="5"/>
      <c r="J152" s="5"/>
      <c r="K152" s="5"/>
      <c r="L152" s="5"/>
      <c r="M152" s="5"/>
      <c r="N152" s="5"/>
      <c r="O152" s="5"/>
      <c r="P152" s="5"/>
      <c r="Q152" s="5"/>
      <c r="S152" s="5"/>
      <c r="T152" s="96"/>
      <c r="U152" s="5"/>
      <c r="V152" s="5"/>
    </row>
    <row r="153" spans="8:22">
      <c r="H153" s="5"/>
      <c r="I153" s="5"/>
      <c r="J153" s="5"/>
      <c r="K153" s="5"/>
      <c r="L153" s="5"/>
      <c r="M153" s="5"/>
      <c r="N153" s="5"/>
      <c r="O153" s="5"/>
      <c r="P153" s="5"/>
      <c r="Q153" s="5"/>
      <c r="S153" s="5"/>
      <c r="T153" s="96"/>
      <c r="U153" s="5"/>
      <c r="V153" s="5"/>
    </row>
    <row r="154" spans="8:22">
      <c r="H154" s="5"/>
      <c r="I154" s="5"/>
      <c r="J154" s="5"/>
      <c r="K154" s="5"/>
      <c r="L154" s="5"/>
      <c r="M154" s="5"/>
      <c r="N154" s="5"/>
      <c r="O154" s="5"/>
      <c r="P154" s="5"/>
      <c r="Q154" s="5"/>
      <c r="S154" s="5"/>
      <c r="T154" s="96"/>
      <c r="U154" s="5"/>
      <c r="V154" s="5"/>
    </row>
    <row r="155" spans="8:22">
      <c r="H155" s="5"/>
      <c r="I155" s="5"/>
      <c r="J155" s="5"/>
      <c r="K155" s="5"/>
      <c r="L155" s="5"/>
      <c r="M155" s="5"/>
      <c r="N155" s="5"/>
      <c r="O155" s="5"/>
      <c r="P155" s="5"/>
      <c r="Q155" s="5"/>
      <c r="S155" s="5"/>
      <c r="T155" s="96"/>
      <c r="U155" s="5"/>
      <c r="V155" s="5"/>
    </row>
    <row r="156" spans="8:22">
      <c r="H156" s="5"/>
      <c r="I156" s="5"/>
      <c r="J156" s="5"/>
      <c r="K156" s="5"/>
      <c r="L156" s="5"/>
      <c r="M156" s="5"/>
      <c r="N156" s="5"/>
      <c r="O156" s="5"/>
      <c r="P156" s="5"/>
      <c r="Q156" s="5"/>
      <c r="S156" s="5"/>
      <c r="T156" s="96"/>
      <c r="U156" s="5"/>
      <c r="V156" s="5"/>
    </row>
    <row r="157" spans="8:22">
      <c r="H157" s="5"/>
      <c r="I157" s="5"/>
      <c r="J157" s="5"/>
      <c r="K157" s="5"/>
      <c r="L157" s="5"/>
      <c r="M157" s="5"/>
      <c r="N157" s="5"/>
      <c r="O157" s="5"/>
      <c r="P157" s="5"/>
      <c r="Q157" s="5"/>
      <c r="S157" s="5"/>
      <c r="T157" s="96"/>
      <c r="U157" s="5"/>
      <c r="V157" s="5"/>
    </row>
    <row r="158" spans="8:22">
      <c r="H158" s="5"/>
      <c r="I158" s="5"/>
      <c r="J158" s="5"/>
      <c r="K158" s="5"/>
      <c r="L158" s="5"/>
      <c r="M158" s="5"/>
      <c r="N158" s="5"/>
      <c r="O158" s="5"/>
      <c r="P158" s="5"/>
      <c r="Q158" s="5"/>
      <c r="S158" s="5"/>
      <c r="T158" s="96"/>
      <c r="U158" s="5"/>
      <c r="V158" s="5"/>
    </row>
    <row r="159" spans="8:22">
      <c r="H159" s="5"/>
      <c r="I159" s="5"/>
      <c r="J159" s="5"/>
      <c r="K159" s="5"/>
      <c r="L159" s="5"/>
      <c r="M159" s="5"/>
      <c r="N159" s="5"/>
      <c r="O159" s="5"/>
      <c r="P159" s="5"/>
      <c r="Q159" s="5"/>
      <c r="S159" s="5"/>
      <c r="T159" s="96"/>
      <c r="U159" s="5"/>
      <c r="V159" s="5"/>
    </row>
    <row r="160" spans="8:22">
      <c r="H160" s="5"/>
      <c r="I160" s="5"/>
      <c r="J160" s="5"/>
      <c r="K160" s="5"/>
      <c r="L160" s="5"/>
      <c r="M160" s="5"/>
      <c r="N160" s="5"/>
      <c r="O160" s="5"/>
      <c r="P160" s="5"/>
      <c r="Q160" s="5"/>
      <c r="S160" s="5"/>
      <c r="T160" s="96"/>
      <c r="U160" s="5"/>
      <c r="V160" s="5"/>
    </row>
    <row r="161" spans="8:22">
      <c r="H161" s="5"/>
      <c r="I161" s="5"/>
      <c r="J161" s="5"/>
      <c r="K161" s="5"/>
      <c r="L161" s="5"/>
      <c r="M161" s="5"/>
      <c r="N161" s="5"/>
      <c r="O161" s="5"/>
      <c r="P161" s="5"/>
      <c r="Q161" s="5"/>
      <c r="S161" s="5"/>
      <c r="T161" s="96"/>
      <c r="U161" s="5"/>
      <c r="V161" s="5"/>
    </row>
    <row r="162" spans="8:22">
      <c r="H162" s="5"/>
      <c r="I162" s="5"/>
      <c r="J162" s="5"/>
      <c r="K162" s="5"/>
      <c r="L162" s="5"/>
      <c r="M162" s="5"/>
      <c r="N162" s="5"/>
      <c r="O162" s="5"/>
      <c r="P162" s="5"/>
      <c r="Q162" s="5"/>
      <c r="S162" s="5"/>
      <c r="T162" s="96"/>
      <c r="U162" s="5"/>
      <c r="V162" s="5"/>
    </row>
    <row r="163" spans="8:22">
      <c r="H163" s="5"/>
      <c r="I163" s="5"/>
      <c r="J163" s="5"/>
      <c r="K163" s="5"/>
      <c r="L163" s="5"/>
      <c r="M163" s="5"/>
      <c r="N163" s="5"/>
      <c r="O163" s="5"/>
      <c r="P163" s="5"/>
      <c r="Q163" s="5"/>
      <c r="S163" s="5"/>
      <c r="T163" s="96"/>
      <c r="U163" s="5"/>
      <c r="V163" s="5"/>
    </row>
    <row r="164" spans="8:22">
      <c r="H164" s="5"/>
      <c r="I164" s="5"/>
      <c r="J164" s="5"/>
      <c r="K164" s="5"/>
      <c r="L164" s="5"/>
      <c r="M164" s="5"/>
      <c r="N164" s="5"/>
      <c r="O164" s="5"/>
      <c r="P164" s="5"/>
      <c r="Q164" s="5"/>
      <c r="S164" s="5"/>
      <c r="T164" s="96"/>
      <c r="U164" s="5"/>
      <c r="V164" s="5"/>
    </row>
    <row r="165" spans="8:22">
      <c r="H165" s="5"/>
      <c r="I165" s="5"/>
      <c r="J165" s="5"/>
      <c r="K165" s="5"/>
      <c r="L165" s="5"/>
      <c r="M165" s="5"/>
      <c r="N165" s="5"/>
      <c r="O165" s="5"/>
      <c r="P165" s="5"/>
      <c r="Q165" s="5"/>
      <c r="S165" s="5"/>
      <c r="T165" s="96"/>
      <c r="U165" s="5"/>
      <c r="V165" s="5"/>
    </row>
    <row r="166" spans="8:22">
      <c r="H166" s="5"/>
      <c r="I166" s="5"/>
      <c r="J166" s="5"/>
      <c r="K166" s="5"/>
      <c r="L166" s="5"/>
      <c r="M166" s="5"/>
      <c r="N166" s="5"/>
      <c r="O166" s="5"/>
      <c r="P166" s="5"/>
      <c r="Q166" s="5"/>
      <c r="S166" s="5"/>
      <c r="T166" s="96"/>
      <c r="U166" s="5"/>
      <c r="V166" s="5"/>
    </row>
    <row r="167" spans="8:22">
      <c r="H167" s="5"/>
      <c r="I167" s="5"/>
      <c r="J167" s="5"/>
      <c r="K167" s="5"/>
      <c r="L167" s="5"/>
      <c r="M167" s="5"/>
      <c r="N167" s="5"/>
      <c r="O167" s="5"/>
      <c r="P167" s="5"/>
      <c r="Q167" s="5"/>
      <c r="S167" s="5"/>
      <c r="T167" s="96"/>
      <c r="U167" s="5"/>
      <c r="V167" s="5"/>
    </row>
    <row r="168" spans="8:22">
      <c r="H168" s="5"/>
      <c r="I168" s="5"/>
      <c r="J168" s="5"/>
      <c r="K168" s="5"/>
      <c r="L168" s="5"/>
      <c r="M168" s="5"/>
      <c r="N168" s="5"/>
      <c r="O168" s="5"/>
      <c r="P168" s="5"/>
      <c r="Q168" s="5"/>
      <c r="S168" s="5"/>
      <c r="T168" s="96"/>
      <c r="U168" s="5"/>
      <c r="V168" s="5"/>
    </row>
    <row r="169" spans="8:22">
      <c r="H169" s="5"/>
      <c r="I169" s="5"/>
      <c r="J169" s="5"/>
      <c r="K169" s="5"/>
      <c r="L169" s="5"/>
      <c r="M169" s="5"/>
      <c r="N169" s="5"/>
      <c r="O169" s="5"/>
      <c r="P169" s="5"/>
      <c r="Q169" s="5"/>
      <c r="S169" s="5"/>
      <c r="T169" s="96"/>
      <c r="U169" s="5"/>
      <c r="V169" s="5"/>
    </row>
    <row r="170" spans="8:22">
      <c r="H170" s="5"/>
      <c r="I170" s="5"/>
      <c r="J170" s="5"/>
      <c r="K170" s="5"/>
      <c r="L170" s="5"/>
      <c r="M170" s="5"/>
      <c r="N170" s="5"/>
      <c r="O170" s="5"/>
      <c r="P170" s="5"/>
      <c r="Q170" s="5"/>
      <c r="S170" s="5"/>
      <c r="T170" s="96"/>
      <c r="U170" s="5"/>
      <c r="V170" s="5"/>
    </row>
    <row r="171" spans="8:22">
      <c r="H171" s="5"/>
      <c r="I171" s="5"/>
      <c r="J171" s="5"/>
      <c r="K171" s="5"/>
      <c r="L171" s="5"/>
      <c r="M171" s="5"/>
      <c r="N171" s="5"/>
      <c r="O171" s="5"/>
      <c r="P171" s="5"/>
      <c r="Q171" s="5"/>
      <c r="S171" s="5"/>
      <c r="T171" s="96"/>
      <c r="U171" s="5"/>
      <c r="V171" s="5"/>
    </row>
    <row r="172" spans="8:22">
      <c r="H172" s="5"/>
      <c r="I172" s="5"/>
      <c r="J172" s="5"/>
      <c r="K172" s="5"/>
      <c r="L172" s="5"/>
      <c r="M172" s="5"/>
      <c r="N172" s="5"/>
      <c r="O172" s="5"/>
      <c r="P172" s="5"/>
      <c r="Q172" s="5"/>
      <c r="S172" s="5"/>
      <c r="T172" s="96"/>
      <c r="U172" s="5"/>
      <c r="V172" s="5"/>
    </row>
    <row r="173" spans="8:22">
      <c r="H173" s="5"/>
      <c r="I173" s="5"/>
      <c r="J173" s="5"/>
      <c r="K173" s="5"/>
      <c r="L173" s="5"/>
      <c r="M173" s="5"/>
      <c r="N173" s="5"/>
      <c r="O173" s="5"/>
      <c r="P173" s="5"/>
      <c r="Q173" s="5"/>
      <c r="S173" s="5"/>
      <c r="T173" s="96"/>
      <c r="U173" s="5"/>
      <c r="V173" s="5"/>
    </row>
    <row r="174" spans="8:22">
      <c r="H174" s="5"/>
      <c r="I174" s="5"/>
      <c r="J174" s="5"/>
      <c r="K174" s="5"/>
      <c r="L174" s="5"/>
      <c r="M174" s="5"/>
      <c r="N174" s="5"/>
      <c r="O174" s="5"/>
      <c r="P174" s="5"/>
      <c r="Q174" s="5"/>
      <c r="S174" s="5"/>
      <c r="T174" s="96"/>
      <c r="U174" s="5"/>
      <c r="V174" s="5"/>
    </row>
    <row r="175" spans="8:22">
      <c r="H175" s="5"/>
      <c r="I175" s="5"/>
      <c r="J175" s="5"/>
      <c r="K175" s="5"/>
      <c r="L175" s="5"/>
      <c r="M175" s="5"/>
      <c r="N175" s="5"/>
      <c r="O175" s="5"/>
      <c r="P175" s="5"/>
      <c r="Q175" s="5"/>
      <c r="S175" s="5"/>
      <c r="T175" s="96"/>
      <c r="U175" s="5"/>
      <c r="V175" s="5"/>
    </row>
    <row r="176" spans="8:22">
      <c r="H176" s="5"/>
      <c r="I176" s="5"/>
      <c r="J176" s="5"/>
      <c r="K176" s="5"/>
      <c r="L176" s="5"/>
      <c r="M176" s="5"/>
      <c r="N176" s="5"/>
      <c r="O176" s="5"/>
      <c r="P176" s="5"/>
      <c r="Q176" s="5"/>
      <c r="S176" s="5"/>
      <c r="T176" s="96"/>
      <c r="U176" s="5"/>
      <c r="V176" s="5"/>
    </row>
    <row r="177" spans="8:22">
      <c r="H177" s="5"/>
      <c r="I177" s="5"/>
      <c r="J177" s="5"/>
      <c r="K177" s="5"/>
      <c r="L177" s="5"/>
      <c r="M177" s="5"/>
      <c r="N177" s="5"/>
      <c r="O177" s="5"/>
      <c r="P177" s="5"/>
      <c r="Q177" s="5"/>
      <c r="S177" s="5"/>
      <c r="T177" s="96"/>
      <c r="U177" s="5"/>
      <c r="V177" s="5"/>
    </row>
    <row r="178" spans="8:22">
      <c r="H178" s="5"/>
      <c r="I178" s="5"/>
      <c r="J178" s="5"/>
      <c r="K178" s="5"/>
      <c r="L178" s="5"/>
      <c r="M178" s="5"/>
      <c r="N178" s="5"/>
      <c r="O178" s="5"/>
      <c r="P178" s="5"/>
      <c r="Q178" s="5"/>
      <c r="S178" s="5"/>
      <c r="T178" s="96"/>
      <c r="U178" s="5"/>
      <c r="V178" s="5"/>
    </row>
    <row r="179" spans="8:22">
      <c r="H179" s="5"/>
      <c r="I179" s="5"/>
      <c r="J179" s="5"/>
      <c r="K179" s="5"/>
      <c r="L179" s="5"/>
      <c r="M179" s="5"/>
      <c r="N179" s="5"/>
      <c r="O179" s="5"/>
      <c r="P179" s="5"/>
      <c r="Q179" s="5"/>
      <c r="S179" s="5"/>
      <c r="T179" s="96"/>
      <c r="U179" s="5"/>
      <c r="V179" s="5"/>
    </row>
    <row r="180" spans="8:22">
      <c r="H180" s="5"/>
      <c r="I180" s="5"/>
      <c r="J180" s="5"/>
      <c r="K180" s="5"/>
      <c r="L180" s="5"/>
      <c r="M180" s="5"/>
      <c r="N180" s="5"/>
      <c r="O180" s="5"/>
      <c r="P180" s="5"/>
      <c r="Q180" s="5"/>
      <c r="S180" s="5"/>
      <c r="T180" s="96"/>
      <c r="U180" s="5"/>
      <c r="V180" s="5"/>
    </row>
    <row r="181" spans="8:22">
      <c r="H181" s="5"/>
      <c r="I181" s="5"/>
      <c r="J181" s="5"/>
      <c r="K181" s="5"/>
      <c r="L181" s="5"/>
      <c r="M181" s="5"/>
      <c r="N181" s="5"/>
      <c r="O181" s="5"/>
      <c r="P181" s="5"/>
      <c r="Q181" s="5"/>
      <c r="S181" s="5"/>
      <c r="T181" s="96"/>
      <c r="U181" s="5"/>
      <c r="V181" s="5"/>
    </row>
    <row r="182" spans="8:22">
      <c r="H182" s="5"/>
      <c r="I182" s="5"/>
      <c r="J182" s="5"/>
      <c r="K182" s="5"/>
      <c r="L182" s="5"/>
      <c r="M182" s="5"/>
      <c r="N182" s="5"/>
      <c r="O182" s="5"/>
      <c r="P182" s="5"/>
      <c r="Q182" s="5"/>
      <c r="S182" s="5"/>
      <c r="T182" s="96"/>
      <c r="U182" s="5"/>
      <c r="V182" s="5"/>
    </row>
    <row r="183" spans="8:22">
      <c r="H183" s="5"/>
      <c r="I183" s="5"/>
      <c r="J183" s="5"/>
      <c r="K183" s="5"/>
      <c r="L183" s="5"/>
      <c r="M183" s="5"/>
      <c r="N183" s="5"/>
      <c r="O183" s="5"/>
      <c r="P183" s="5"/>
      <c r="Q183" s="5"/>
      <c r="S183" s="5"/>
      <c r="T183" s="96"/>
      <c r="U183" s="5"/>
      <c r="V183" s="5"/>
    </row>
    <row r="184" spans="8:22">
      <c r="H184" s="5"/>
      <c r="I184" s="5"/>
      <c r="J184" s="5"/>
      <c r="K184" s="5"/>
      <c r="L184" s="5"/>
      <c r="M184" s="5"/>
      <c r="N184" s="5"/>
      <c r="O184" s="5"/>
      <c r="P184" s="5"/>
      <c r="Q184" s="5"/>
      <c r="S184" s="5"/>
      <c r="T184" s="96"/>
      <c r="U184" s="5"/>
      <c r="V184" s="5"/>
    </row>
    <row r="185" spans="8:22">
      <c r="H185" s="5"/>
      <c r="I185" s="5"/>
      <c r="J185" s="5"/>
      <c r="K185" s="5"/>
      <c r="L185" s="5"/>
      <c r="M185" s="5"/>
      <c r="N185" s="5"/>
      <c r="O185" s="5"/>
      <c r="P185" s="5"/>
      <c r="Q185" s="5"/>
      <c r="S185" s="5"/>
      <c r="T185" s="96"/>
      <c r="U185" s="5"/>
      <c r="V185" s="5"/>
    </row>
    <row r="186" spans="8:22">
      <c r="H186" s="5"/>
      <c r="I186" s="5"/>
      <c r="J186" s="5"/>
      <c r="K186" s="5"/>
      <c r="L186" s="5"/>
      <c r="M186" s="5"/>
      <c r="N186" s="5"/>
      <c r="O186" s="5"/>
      <c r="P186" s="5"/>
      <c r="Q186" s="5"/>
      <c r="S186" s="5"/>
      <c r="T186" s="96"/>
      <c r="U186" s="5"/>
      <c r="V186" s="5"/>
    </row>
    <row r="187" spans="8:22">
      <c r="H187" s="5"/>
      <c r="I187" s="5"/>
      <c r="J187" s="5"/>
      <c r="K187" s="5"/>
      <c r="L187" s="5"/>
      <c r="M187" s="5"/>
      <c r="N187" s="5"/>
      <c r="O187" s="5"/>
      <c r="P187" s="5"/>
      <c r="Q187" s="5"/>
      <c r="S187" s="5"/>
      <c r="T187" s="96"/>
      <c r="U187" s="5"/>
      <c r="V187" s="5"/>
    </row>
    <row r="188" spans="8:22">
      <c r="H188" s="5"/>
      <c r="I188" s="5"/>
      <c r="J188" s="5"/>
      <c r="K188" s="5"/>
      <c r="L188" s="5"/>
      <c r="M188" s="5"/>
      <c r="N188" s="5"/>
      <c r="O188" s="5"/>
      <c r="P188" s="5"/>
      <c r="Q188" s="5"/>
      <c r="S188" s="5"/>
      <c r="T188" s="96"/>
      <c r="U188" s="5"/>
      <c r="V188" s="5"/>
    </row>
    <row r="189" spans="8:22">
      <c r="H189" s="5"/>
      <c r="I189" s="5"/>
      <c r="J189" s="5"/>
      <c r="K189" s="5"/>
      <c r="L189" s="5"/>
      <c r="M189" s="5"/>
      <c r="N189" s="5"/>
      <c r="O189" s="5"/>
      <c r="P189" s="5"/>
      <c r="Q189" s="5"/>
      <c r="S189" s="5"/>
      <c r="T189" s="96"/>
      <c r="U189" s="5"/>
      <c r="V189" s="5"/>
    </row>
    <row r="190" spans="8:22">
      <c r="H190" s="5"/>
      <c r="I190" s="5"/>
      <c r="J190" s="5"/>
      <c r="K190" s="5"/>
      <c r="L190" s="5"/>
      <c r="M190" s="5"/>
      <c r="N190" s="5"/>
      <c r="O190" s="5"/>
      <c r="P190" s="5"/>
      <c r="Q190" s="5"/>
      <c r="S190" s="5"/>
      <c r="T190" s="96"/>
      <c r="U190" s="5"/>
      <c r="V190" s="5"/>
    </row>
    <row r="191" spans="8:22">
      <c r="H191" s="5"/>
      <c r="I191" s="5"/>
      <c r="J191" s="5"/>
      <c r="K191" s="5"/>
      <c r="L191" s="5"/>
      <c r="M191" s="5"/>
      <c r="N191" s="5"/>
      <c r="O191" s="5"/>
      <c r="P191" s="5"/>
      <c r="Q191" s="5"/>
      <c r="S191" s="5"/>
      <c r="T191" s="96"/>
      <c r="U191" s="5"/>
      <c r="V191" s="5"/>
    </row>
    <row r="192" spans="8:22">
      <c r="H192" s="5"/>
      <c r="I192" s="5"/>
      <c r="J192" s="5"/>
      <c r="K192" s="5"/>
      <c r="L192" s="5"/>
      <c r="M192" s="5"/>
      <c r="N192" s="5"/>
      <c r="O192" s="5"/>
      <c r="P192" s="5"/>
      <c r="Q192" s="5"/>
      <c r="S192" s="5"/>
      <c r="T192" s="96"/>
      <c r="U192" s="5"/>
      <c r="V192" s="5"/>
    </row>
    <row r="193" spans="8:22">
      <c r="H193" s="5"/>
      <c r="I193" s="5"/>
      <c r="J193" s="5"/>
      <c r="K193" s="5"/>
      <c r="L193" s="5"/>
      <c r="M193" s="5"/>
      <c r="N193" s="5"/>
      <c r="O193" s="5"/>
      <c r="P193" s="5"/>
      <c r="Q193" s="5"/>
      <c r="S193" s="5"/>
      <c r="T193" s="96"/>
      <c r="U193" s="5"/>
      <c r="V193" s="5"/>
    </row>
    <row r="194" spans="8:22">
      <c r="H194" s="5"/>
      <c r="I194" s="5"/>
      <c r="J194" s="5"/>
      <c r="K194" s="5"/>
      <c r="L194" s="5"/>
      <c r="M194" s="5"/>
      <c r="N194" s="5"/>
      <c r="O194" s="5"/>
      <c r="P194" s="5"/>
      <c r="Q194" s="5"/>
      <c r="S194" s="5"/>
      <c r="T194" s="96"/>
      <c r="U194" s="5"/>
      <c r="V194" s="5"/>
    </row>
    <row r="195" spans="8:22">
      <c r="H195" s="5"/>
      <c r="I195" s="5"/>
      <c r="J195" s="5"/>
      <c r="K195" s="5"/>
      <c r="L195" s="5"/>
      <c r="M195" s="5"/>
      <c r="N195" s="5"/>
      <c r="O195" s="5"/>
      <c r="P195" s="5"/>
      <c r="Q195" s="5"/>
      <c r="S195" s="5"/>
      <c r="T195" s="96"/>
      <c r="U195" s="5"/>
      <c r="V195" s="5"/>
    </row>
    <row r="196" spans="8:22">
      <c r="H196" s="5"/>
      <c r="I196" s="5"/>
      <c r="J196" s="5"/>
      <c r="K196" s="5"/>
      <c r="L196" s="5"/>
      <c r="M196" s="5"/>
      <c r="N196" s="5"/>
      <c r="O196" s="5"/>
      <c r="P196" s="5"/>
      <c r="Q196" s="5"/>
      <c r="S196" s="5"/>
      <c r="T196" s="96"/>
      <c r="U196" s="5"/>
      <c r="V196" s="5"/>
    </row>
    <row r="197" spans="8:22">
      <c r="H197" s="5"/>
      <c r="I197" s="5"/>
      <c r="J197" s="5"/>
      <c r="K197" s="5"/>
      <c r="L197" s="5"/>
      <c r="M197" s="5"/>
      <c r="N197" s="5"/>
      <c r="O197" s="5"/>
      <c r="P197" s="5"/>
      <c r="Q197" s="5"/>
      <c r="S197" s="5"/>
      <c r="T197" s="96"/>
      <c r="U197" s="5"/>
      <c r="V197" s="5"/>
    </row>
    <row r="198" spans="8:22">
      <c r="H198" s="5"/>
      <c r="I198" s="5"/>
      <c r="J198" s="5"/>
      <c r="K198" s="5"/>
      <c r="L198" s="5"/>
      <c r="M198" s="5"/>
      <c r="N198" s="5"/>
      <c r="O198" s="5"/>
      <c r="P198" s="5"/>
      <c r="Q198" s="5"/>
      <c r="S198" s="5"/>
      <c r="T198" s="96"/>
      <c r="U198" s="5"/>
      <c r="V198" s="5"/>
    </row>
    <row r="199" spans="8:22">
      <c r="H199" s="5"/>
      <c r="I199" s="5"/>
      <c r="J199" s="5"/>
      <c r="K199" s="5"/>
      <c r="L199" s="5"/>
      <c r="M199" s="5"/>
      <c r="N199" s="5"/>
      <c r="O199" s="5"/>
      <c r="P199" s="5"/>
      <c r="Q199" s="5"/>
      <c r="S199" s="5"/>
      <c r="T199" s="96"/>
      <c r="U199" s="5"/>
      <c r="V199" s="5"/>
    </row>
    <row r="200" spans="8:22">
      <c r="H200" s="5"/>
      <c r="I200" s="5"/>
      <c r="J200" s="5"/>
      <c r="K200" s="5"/>
      <c r="L200" s="5"/>
      <c r="M200" s="5"/>
      <c r="N200" s="5"/>
      <c r="O200" s="5"/>
      <c r="P200" s="5"/>
      <c r="Q200" s="5"/>
      <c r="S200" s="5"/>
      <c r="T200" s="96"/>
      <c r="U200" s="5"/>
      <c r="V200" s="5"/>
    </row>
    <row r="201" spans="8:22">
      <c r="H201" s="5"/>
      <c r="I201" s="5"/>
      <c r="J201" s="5"/>
      <c r="K201" s="5"/>
      <c r="L201" s="5"/>
      <c r="M201" s="5"/>
      <c r="N201" s="5"/>
      <c r="O201" s="5"/>
      <c r="P201" s="5"/>
      <c r="Q201" s="5"/>
      <c r="S201" s="5"/>
      <c r="T201" s="96"/>
      <c r="U201" s="5"/>
      <c r="V201" s="5"/>
    </row>
    <row r="202" spans="8:22">
      <c r="H202" s="5"/>
      <c r="I202" s="5"/>
      <c r="J202" s="5"/>
      <c r="K202" s="5"/>
      <c r="L202" s="5"/>
      <c r="M202" s="5"/>
      <c r="N202" s="5"/>
      <c r="O202" s="5"/>
      <c r="P202" s="5"/>
      <c r="Q202" s="5"/>
      <c r="S202" s="5"/>
      <c r="T202" s="96"/>
      <c r="U202" s="5"/>
      <c r="V202" s="5"/>
    </row>
    <row r="203" spans="8:22">
      <c r="H203" s="5"/>
      <c r="I203" s="5"/>
      <c r="J203" s="5"/>
      <c r="K203" s="5"/>
      <c r="L203" s="5"/>
      <c r="M203" s="5"/>
      <c r="N203" s="5"/>
      <c r="O203" s="5"/>
      <c r="P203" s="5"/>
      <c r="Q203" s="5"/>
      <c r="S203" s="5"/>
      <c r="T203" s="96"/>
      <c r="U203" s="5"/>
      <c r="V203" s="5"/>
    </row>
    <row r="204" spans="8:22">
      <c r="H204" s="5"/>
      <c r="I204" s="5"/>
      <c r="J204" s="5"/>
      <c r="K204" s="5"/>
      <c r="L204" s="5"/>
      <c r="M204" s="5"/>
      <c r="N204" s="5"/>
      <c r="O204" s="5"/>
      <c r="P204" s="5"/>
      <c r="Q204" s="5"/>
      <c r="S204" s="5"/>
      <c r="T204" s="96"/>
      <c r="U204" s="5"/>
      <c r="V204" s="5"/>
    </row>
    <row r="205" spans="8:22">
      <c r="H205" s="5"/>
      <c r="I205" s="5"/>
      <c r="J205" s="5"/>
      <c r="K205" s="5"/>
      <c r="L205" s="5"/>
      <c r="M205" s="5"/>
      <c r="N205" s="5"/>
      <c r="O205" s="5"/>
      <c r="P205" s="5"/>
      <c r="Q205" s="5"/>
      <c r="S205" s="5"/>
      <c r="T205" s="96"/>
      <c r="U205" s="5"/>
      <c r="V205" s="5"/>
    </row>
    <row r="206" spans="8:22">
      <c r="H206" s="5"/>
      <c r="I206" s="5"/>
      <c r="J206" s="5"/>
      <c r="K206" s="5"/>
      <c r="L206" s="5"/>
      <c r="M206" s="5"/>
      <c r="N206" s="5"/>
      <c r="O206" s="5"/>
      <c r="P206" s="5"/>
      <c r="Q206" s="5"/>
      <c r="S206" s="5"/>
      <c r="T206" s="96"/>
      <c r="U206" s="5"/>
      <c r="V206" s="5"/>
    </row>
    <row r="207" spans="8:22">
      <c r="H207" s="5"/>
      <c r="I207" s="5"/>
      <c r="J207" s="5"/>
      <c r="K207" s="5"/>
      <c r="L207" s="5"/>
      <c r="M207" s="5"/>
      <c r="N207" s="5"/>
      <c r="O207" s="5"/>
      <c r="P207" s="5"/>
      <c r="Q207" s="5"/>
      <c r="S207" s="5"/>
      <c r="T207" s="96"/>
      <c r="U207" s="5"/>
      <c r="V207" s="5"/>
    </row>
    <row r="208" spans="8:22">
      <c r="H208" s="5"/>
      <c r="I208" s="5"/>
      <c r="J208" s="5"/>
      <c r="K208" s="5"/>
      <c r="L208" s="5"/>
      <c r="M208" s="5"/>
      <c r="N208" s="5"/>
      <c r="O208" s="5"/>
      <c r="P208" s="5"/>
      <c r="Q208" s="5"/>
      <c r="S208" s="5"/>
      <c r="T208" s="96"/>
      <c r="U208" s="5"/>
      <c r="V208" s="5"/>
    </row>
    <row r="209" spans="8:22">
      <c r="H209" s="5"/>
      <c r="I209" s="5"/>
      <c r="J209" s="5"/>
      <c r="K209" s="5"/>
      <c r="L209" s="5"/>
      <c r="M209" s="5"/>
      <c r="N209" s="5"/>
      <c r="O209" s="5"/>
      <c r="P209" s="5"/>
      <c r="Q209" s="5"/>
      <c r="S209" s="5"/>
      <c r="T209" s="96"/>
      <c r="U209" s="5"/>
      <c r="V209" s="5"/>
    </row>
    <row r="210" spans="8:22">
      <c r="H210" s="5"/>
      <c r="I210" s="5"/>
      <c r="J210" s="5"/>
      <c r="K210" s="5"/>
      <c r="L210" s="5"/>
      <c r="M210" s="5"/>
      <c r="N210" s="5"/>
      <c r="O210" s="5"/>
      <c r="P210" s="5"/>
      <c r="Q210" s="5"/>
      <c r="S210" s="5"/>
      <c r="T210" s="96"/>
      <c r="U210" s="5"/>
      <c r="V210" s="5"/>
    </row>
    <row r="211" spans="8:22">
      <c r="H211" s="5"/>
      <c r="I211" s="5"/>
      <c r="J211" s="5"/>
      <c r="K211" s="5"/>
      <c r="L211" s="5"/>
      <c r="M211" s="5"/>
      <c r="N211" s="5"/>
      <c r="O211" s="5"/>
      <c r="P211" s="5"/>
      <c r="Q211" s="5"/>
      <c r="S211" s="5"/>
      <c r="T211" s="96"/>
      <c r="U211" s="5"/>
      <c r="V211" s="5"/>
    </row>
    <row r="212" spans="8:22">
      <c r="H212" s="5"/>
      <c r="I212" s="5"/>
      <c r="J212" s="5"/>
      <c r="K212" s="5"/>
      <c r="L212" s="5"/>
      <c r="M212" s="5"/>
      <c r="N212" s="5"/>
      <c r="O212" s="5"/>
      <c r="P212" s="5"/>
      <c r="Q212" s="5"/>
      <c r="S212" s="5"/>
      <c r="T212" s="96"/>
      <c r="U212" s="5"/>
      <c r="V212" s="5"/>
    </row>
    <row r="213" spans="8:22">
      <c r="H213" s="5"/>
      <c r="I213" s="5"/>
      <c r="J213" s="5"/>
      <c r="K213" s="5"/>
      <c r="L213" s="5"/>
      <c r="M213" s="5"/>
      <c r="N213" s="5"/>
      <c r="O213" s="5"/>
      <c r="P213" s="5"/>
      <c r="Q213" s="5"/>
      <c r="S213" s="5"/>
      <c r="T213" s="96"/>
      <c r="U213" s="5"/>
      <c r="V213" s="5"/>
    </row>
    <row r="214" spans="8:22">
      <c r="H214" s="5"/>
      <c r="I214" s="5"/>
      <c r="J214" s="5"/>
      <c r="K214" s="5"/>
      <c r="L214" s="5"/>
      <c r="M214" s="5"/>
      <c r="N214" s="5"/>
      <c r="O214" s="5"/>
      <c r="P214" s="5"/>
      <c r="Q214" s="5"/>
      <c r="S214" s="5"/>
      <c r="T214" s="96"/>
      <c r="U214" s="5"/>
      <c r="V214" s="5"/>
    </row>
    <row r="215" spans="8:22">
      <c r="H215" s="5"/>
      <c r="I215" s="5"/>
      <c r="J215" s="5"/>
      <c r="K215" s="5"/>
      <c r="L215" s="5"/>
      <c r="M215" s="5"/>
      <c r="N215" s="5"/>
      <c r="O215" s="5"/>
      <c r="P215" s="5"/>
      <c r="Q215" s="5"/>
      <c r="S215" s="5"/>
      <c r="T215" s="96"/>
      <c r="U215" s="5"/>
      <c r="V215" s="5"/>
    </row>
    <row r="216" spans="8:22">
      <c r="H216" s="5"/>
      <c r="I216" s="5"/>
      <c r="J216" s="5"/>
      <c r="K216" s="5"/>
      <c r="L216" s="5"/>
      <c r="M216" s="5"/>
      <c r="N216" s="5"/>
      <c r="O216" s="5"/>
      <c r="P216" s="5"/>
      <c r="Q216" s="5"/>
      <c r="S216" s="5"/>
      <c r="T216" s="96"/>
      <c r="U216" s="5"/>
      <c r="V216" s="5"/>
    </row>
    <row r="217" spans="8:22">
      <c r="H217" s="5"/>
      <c r="I217" s="5"/>
      <c r="J217" s="5"/>
      <c r="K217" s="5"/>
      <c r="L217" s="5"/>
      <c r="M217" s="5"/>
      <c r="N217" s="5"/>
      <c r="O217" s="5"/>
      <c r="P217" s="5"/>
      <c r="Q217" s="5"/>
      <c r="S217" s="5"/>
      <c r="T217" s="96"/>
      <c r="U217" s="5"/>
      <c r="V217" s="5"/>
    </row>
    <row r="218" spans="8:22">
      <c r="H218" s="5"/>
      <c r="I218" s="5"/>
      <c r="J218" s="5"/>
      <c r="K218" s="5"/>
      <c r="L218" s="5"/>
      <c r="M218" s="5"/>
      <c r="N218" s="5"/>
      <c r="O218" s="5"/>
      <c r="P218" s="5"/>
      <c r="Q218" s="5"/>
      <c r="S218" s="5"/>
      <c r="T218" s="96"/>
      <c r="U218" s="5"/>
      <c r="V218" s="5"/>
    </row>
    <row r="219" spans="8:22">
      <c r="H219" s="5"/>
      <c r="I219" s="5"/>
      <c r="J219" s="5"/>
      <c r="K219" s="5"/>
      <c r="L219" s="5"/>
      <c r="M219" s="5"/>
      <c r="N219" s="5"/>
      <c r="O219" s="5"/>
      <c r="P219" s="5"/>
      <c r="Q219" s="5"/>
      <c r="S219" s="5"/>
      <c r="T219" s="96"/>
      <c r="U219" s="5"/>
      <c r="V219" s="5"/>
    </row>
    <row r="220" spans="8:22">
      <c r="H220" s="5"/>
      <c r="I220" s="5"/>
      <c r="J220" s="5"/>
      <c r="K220" s="5"/>
      <c r="L220" s="5"/>
      <c r="M220" s="5"/>
      <c r="N220" s="5"/>
      <c r="O220" s="5"/>
      <c r="P220" s="5"/>
      <c r="Q220" s="5"/>
      <c r="S220" s="5"/>
      <c r="T220" s="96"/>
      <c r="U220" s="5"/>
      <c r="V220" s="5"/>
    </row>
    <row r="221" spans="8:22">
      <c r="H221" s="5"/>
      <c r="I221" s="5"/>
      <c r="J221" s="5"/>
      <c r="K221" s="5"/>
      <c r="L221" s="5"/>
      <c r="M221" s="5"/>
      <c r="N221" s="5"/>
      <c r="O221" s="5"/>
      <c r="P221" s="5"/>
      <c r="Q221" s="5"/>
      <c r="S221" s="5"/>
      <c r="T221" s="96"/>
      <c r="U221" s="5"/>
      <c r="V221" s="5"/>
    </row>
    <row r="222" spans="8:22">
      <c r="H222" s="5"/>
      <c r="I222" s="5"/>
      <c r="J222" s="5"/>
      <c r="K222" s="5"/>
      <c r="L222" s="5"/>
      <c r="M222" s="5"/>
      <c r="N222" s="5"/>
      <c r="O222" s="5"/>
      <c r="P222" s="5"/>
      <c r="Q222" s="5"/>
      <c r="S222" s="5"/>
      <c r="T222" s="96"/>
      <c r="U222" s="5"/>
      <c r="V222" s="5"/>
    </row>
    <row r="223" spans="8:22">
      <c r="H223" s="5"/>
      <c r="I223" s="5"/>
      <c r="J223" s="5"/>
      <c r="K223" s="5"/>
      <c r="L223" s="5"/>
      <c r="M223" s="5"/>
      <c r="N223" s="5"/>
      <c r="O223" s="5"/>
      <c r="P223" s="5"/>
      <c r="Q223" s="5"/>
      <c r="S223" s="5"/>
      <c r="T223" s="96"/>
      <c r="U223" s="5"/>
      <c r="V223" s="5"/>
    </row>
    <row r="224" spans="8:22">
      <c r="H224" s="5"/>
      <c r="I224" s="5"/>
      <c r="J224" s="5"/>
      <c r="K224" s="5"/>
      <c r="L224" s="5"/>
      <c r="M224" s="5"/>
      <c r="N224" s="5"/>
      <c r="O224" s="5"/>
      <c r="P224" s="5"/>
      <c r="Q224" s="5"/>
      <c r="S224" s="5"/>
      <c r="T224" s="96"/>
      <c r="U224" s="5"/>
      <c r="V224" s="5"/>
    </row>
    <row r="225" spans="8:22">
      <c r="H225" s="5"/>
      <c r="I225" s="5"/>
      <c r="J225" s="5"/>
      <c r="K225" s="5"/>
      <c r="L225" s="5"/>
      <c r="M225" s="5"/>
      <c r="N225" s="5"/>
      <c r="O225" s="5"/>
      <c r="P225" s="5"/>
      <c r="Q225" s="5"/>
      <c r="S225" s="5"/>
      <c r="T225" s="96"/>
      <c r="U225" s="5"/>
      <c r="V225" s="5"/>
    </row>
    <row r="226" spans="8:22">
      <c r="H226" s="5"/>
      <c r="I226" s="5"/>
      <c r="J226" s="5"/>
      <c r="K226" s="5"/>
      <c r="L226" s="5"/>
      <c r="M226" s="5"/>
      <c r="N226" s="5"/>
      <c r="O226" s="5"/>
      <c r="P226" s="5"/>
      <c r="Q226" s="5"/>
      <c r="S226" s="5"/>
      <c r="T226" s="96"/>
      <c r="U226" s="5"/>
      <c r="V226" s="5"/>
    </row>
    <row r="227" spans="8:22">
      <c r="H227" s="5"/>
      <c r="I227" s="5"/>
      <c r="J227" s="5"/>
      <c r="K227" s="5"/>
      <c r="L227" s="5"/>
      <c r="M227" s="5"/>
      <c r="N227" s="5"/>
      <c r="O227" s="5"/>
      <c r="P227" s="5"/>
      <c r="Q227" s="5"/>
      <c r="S227" s="5"/>
      <c r="T227" s="96"/>
      <c r="U227" s="5"/>
      <c r="V227" s="5"/>
    </row>
    <row r="228" spans="8:22">
      <c r="H228" s="5"/>
      <c r="I228" s="5"/>
      <c r="J228" s="5"/>
      <c r="K228" s="5"/>
      <c r="L228" s="5"/>
      <c r="M228" s="5"/>
      <c r="N228" s="5"/>
      <c r="O228" s="5"/>
      <c r="P228" s="5"/>
      <c r="Q228" s="5"/>
      <c r="S228" s="5"/>
      <c r="T228" s="96"/>
      <c r="U228" s="5"/>
      <c r="V228" s="5"/>
    </row>
    <row r="229" spans="8:22">
      <c r="H229" s="5"/>
      <c r="I229" s="5"/>
      <c r="J229" s="5"/>
      <c r="K229" s="5"/>
      <c r="L229" s="5"/>
      <c r="M229" s="5"/>
      <c r="N229" s="5"/>
      <c r="O229" s="5"/>
      <c r="P229" s="5"/>
      <c r="Q229" s="5"/>
      <c r="S229" s="5"/>
      <c r="T229" s="96"/>
      <c r="U229" s="5"/>
      <c r="V229" s="5"/>
    </row>
    <row r="230" spans="8:22">
      <c r="H230" s="5"/>
      <c r="I230" s="5"/>
      <c r="J230" s="5"/>
      <c r="K230" s="5"/>
      <c r="L230" s="5"/>
      <c r="M230" s="5"/>
      <c r="N230" s="5"/>
      <c r="O230" s="5"/>
      <c r="P230" s="5"/>
      <c r="Q230" s="5"/>
      <c r="S230" s="5"/>
      <c r="T230" s="96"/>
      <c r="U230" s="5"/>
      <c r="V230" s="5"/>
    </row>
    <row r="231" spans="8:22">
      <c r="H231" s="5"/>
      <c r="I231" s="5"/>
      <c r="J231" s="5"/>
      <c r="K231" s="5"/>
      <c r="L231" s="5"/>
      <c r="M231" s="5"/>
      <c r="N231" s="5"/>
      <c r="O231" s="5"/>
      <c r="P231" s="5"/>
      <c r="Q231" s="5"/>
      <c r="S231" s="5"/>
      <c r="T231" s="96"/>
      <c r="U231" s="5"/>
      <c r="V231" s="5"/>
    </row>
    <row r="232" spans="8:22">
      <c r="H232" s="5"/>
      <c r="I232" s="5"/>
      <c r="J232" s="5"/>
      <c r="K232" s="5"/>
      <c r="L232" s="5"/>
      <c r="M232" s="5"/>
      <c r="N232" s="5"/>
      <c r="O232" s="5"/>
      <c r="P232" s="5"/>
      <c r="Q232" s="5"/>
      <c r="S232" s="5"/>
      <c r="T232" s="96"/>
      <c r="U232" s="5"/>
      <c r="V232" s="5"/>
    </row>
    <row r="233" spans="8:22">
      <c r="H233" s="5"/>
      <c r="I233" s="5"/>
      <c r="J233" s="5"/>
      <c r="K233" s="5"/>
      <c r="L233" s="5"/>
      <c r="M233" s="5"/>
      <c r="N233" s="5"/>
      <c r="O233" s="5"/>
      <c r="P233" s="5"/>
      <c r="Q233" s="5"/>
      <c r="S233" s="5"/>
      <c r="T233" s="96"/>
      <c r="U233" s="5"/>
      <c r="V233" s="5"/>
    </row>
    <row r="234" spans="8:22">
      <c r="H234" s="5"/>
      <c r="I234" s="5"/>
      <c r="J234" s="5"/>
      <c r="K234" s="5"/>
      <c r="L234" s="5"/>
      <c r="M234" s="5"/>
      <c r="N234" s="5"/>
      <c r="O234" s="5"/>
      <c r="P234" s="5"/>
      <c r="Q234" s="5"/>
      <c r="S234" s="5"/>
      <c r="T234" s="96"/>
      <c r="U234" s="5"/>
      <c r="V234" s="5"/>
    </row>
    <row r="235" spans="8:22">
      <c r="H235" s="5"/>
      <c r="I235" s="5"/>
      <c r="J235" s="5"/>
      <c r="K235" s="5"/>
      <c r="L235" s="5"/>
      <c r="M235" s="5"/>
      <c r="N235" s="5"/>
      <c r="O235" s="5"/>
      <c r="P235" s="5"/>
      <c r="Q235" s="5"/>
      <c r="S235" s="5"/>
      <c r="T235" s="96"/>
      <c r="U235" s="5"/>
      <c r="V235" s="5"/>
    </row>
    <row r="236" spans="8:22">
      <c r="H236" s="5"/>
      <c r="I236" s="5"/>
      <c r="J236" s="5"/>
      <c r="K236" s="5"/>
      <c r="L236" s="5"/>
      <c r="M236" s="5"/>
      <c r="N236" s="5"/>
      <c r="O236" s="5"/>
      <c r="P236" s="5"/>
      <c r="Q236" s="5"/>
      <c r="S236" s="5"/>
      <c r="T236" s="96"/>
      <c r="U236" s="5"/>
      <c r="V236" s="5"/>
    </row>
    <row r="237" spans="8:22">
      <c r="H237" s="5"/>
      <c r="I237" s="5"/>
      <c r="J237" s="5"/>
      <c r="K237" s="5"/>
      <c r="L237" s="5"/>
      <c r="M237" s="5"/>
      <c r="N237" s="5"/>
      <c r="O237" s="5"/>
      <c r="P237" s="5"/>
      <c r="Q237" s="5"/>
      <c r="S237" s="5"/>
      <c r="T237" s="96"/>
      <c r="U237" s="5"/>
      <c r="V237" s="5"/>
    </row>
    <row r="238" spans="8:22">
      <c r="H238" s="5"/>
      <c r="I238" s="5"/>
      <c r="J238" s="5"/>
      <c r="K238" s="5"/>
      <c r="L238" s="5"/>
      <c r="M238" s="5"/>
      <c r="N238" s="5"/>
      <c r="O238" s="5"/>
      <c r="P238" s="5"/>
      <c r="Q238" s="5"/>
      <c r="S238" s="5"/>
      <c r="T238" s="96"/>
      <c r="U238" s="5"/>
      <c r="V238" s="5"/>
    </row>
    <row r="239" spans="8:22">
      <c r="H239" s="5"/>
      <c r="I239" s="5"/>
      <c r="J239" s="5"/>
      <c r="K239" s="5"/>
      <c r="L239" s="5"/>
      <c r="M239" s="5"/>
      <c r="N239" s="5"/>
      <c r="O239" s="5"/>
      <c r="P239" s="5"/>
      <c r="Q239" s="5"/>
      <c r="S239" s="5"/>
      <c r="T239" s="96"/>
      <c r="U239" s="5"/>
      <c r="V239" s="5"/>
    </row>
    <row r="240" spans="8:22">
      <c r="H240" s="5"/>
      <c r="I240" s="5"/>
      <c r="J240" s="5"/>
      <c r="K240" s="5"/>
      <c r="L240" s="5"/>
      <c r="M240" s="5"/>
      <c r="N240" s="5"/>
      <c r="O240" s="5"/>
      <c r="P240" s="5"/>
      <c r="Q240" s="5"/>
      <c r="S240" s="5"/>
      <c r="T240" s="96"/>
      <c r="U240" s="5"/>
      <c r="V240" s="5"/>
    </row>
    <row r="241" spans="8:22">
      <c r="H241" s="5"/>
      <c r="I241" s="5"/>
      <c r="J241" s="5"/>
      <c r="K241" s="5"/>
      <c r="L241" s="5"/>
      <c r="M241" s="5"/>
      <c r="N241" s="5"/>
      <c r="O241" s="5"/>
      <c r="P241" s="5"/>
      <c r="Q241" s="5"/>
      <c r="S241" s="5"/>
      <c r="T241" s="96"/>
      <c r="U241" s="5"/>
      <c r="V241" s="5"/>
    </row>
    <row r="242" spans="8:22">
      <c r="H242" s="5"/>
      <c r="I242" s="5"/>
      <c r="J242" s="5"/>
      <c r="K242" s="5"/>
      <c r="L242" s="5"/>
      <c r="M242" s="5"/>
      <c r="N242" s="5"/>
      <c r="O242" s="5"/>
      <c r="P242" s="5"/>
      <c r="Q242" s="5"/>
      <c r="S242" s="5"/>
      <c r="T242" s="96"/>
      <c r="U242" s="5"/>
      <c r="V242" s="5"/>
    </row>
    <row r="243" spans="8:22">
      <c r="H243" s="5"/>
      <c r="I243" s="5"/>
      <c r="J243" s="5"/>
      <c r="K243" s="5"/>
      <c r="L243" s="5"/>
      <c r="M243" s="5"/>
      <c r="N243" s="5"/>
      <c r="O243" s="5"/>
      <c r="P243" s="5"/>
      <c r="Q243" s="5"/>
      <c r="S243" s="5"/>
      <c r="T243" s="96"/>
      <c r="U243" s="5"/>
      <c r="V243" s="5"/>
    </row>
    <row r="244" spans="8:22">
      <c r="H244" s="5"/>
      <c r="I244" s="5"/>
      <c r="J244" s="5"/>
      <c r="K244" s="5"/>
      <c r="L244" s="5"/>
      <c r="M244" s="5"/>
      <c r="N244" s="5"/>
      <c r="O244" s="5"/>
      <c r="P244" s="5"/>
      <c r="Q244" s="5"/>
      <c r="S244" s="5"/>
      <c r="T244" s="96"/>
      <c r="U244" s="5"/>
      <c r="V244" s="5"/>
    </row>
    <row r="245" spans="8:22">
      <c r="H245" s="5"/>
      <c r="I245" s="5"/>
      <c r="J245" s="5"/>
      <c r="K245" s="5"/>
      <c r="L245" s="5"/>
      <c r="M245" s="5"/>
      <c r="N245" s="5"/>
      <c r="O245" s="5"/>
      <c r="P245" s="5"/>
      <c r="Q245" s="5"/>
      <c r="S245" s="5"/>
      <c r="T245" s="96"/>
      <c r="U245" s="5"/>
      <c r="V245" s="5"/>
    </row>
    <row r="246" spans="8:22">
      <c r="H246" s="5"/>
      <c r="I246" s="5"/>
      <c r="J246" s="5"/>
      <c r="K246" s="5"/>
      <c r="L246" s="5"/>
      <c r="M246" s="5"/>
      <c r="N246" s="5"/>
      <c r="O246" s="5"/>
      <c r="P246" s="5"/>
      <c r="Q246" s="5"/>
      <c r="S246" s="5"/>
      <c r="T246" s="96"/>
      <c r="U246" s="5"/>
      <c r="V246" s="5"/>
    </row>
    <row r="247" spans="8:22">
      <c r="H247" s="5"/>
      <c r="I247" s="5"/>
      <c r="J247" s="5"/>
      <c r="K247" s="5"/>
      <c r="L247" s="5"/>
      <c r="M247" s="5"/>
      <c r="N247" s="5"/>
      <c r="O247" s="5"/>
      <c r="P247" s="5"/>
      <c r="Q247" s="5"/>
      <c r="S247" s="5"/>
      <c r="T247" s="96"/>
      <c r="U247" s="5"/>
      <c r="V247" s="5"/>
    </row>
    <row r="248" spans="8:22">
      <c r="H248" s="5"/>
      <c r="I248" s="5"/>
      <c r="J248" s="5"/>
      <c r="K248" s="5"/>
      <c r="L248" s="5"/>
      <c r="M248" s="5"/>
      <c r="N248" s="5"/>
      <c r="O248" s="5"/>
      <c r="P248" s="5"/>
      <c r="Q248" s="5"/>
      <c r="S248" s="5"/>
      <c r="T248" s="96"/>
      <c r="U248" s="5"/>
      <c r="V248" s="5"/>
    </row>
    <row r="249" spans="8:22">
      <c r="H249" s="5"/>
      <c r="I249" s="5"/>
      <c r="J249" s="5"/>
      <c r="K249" s="5"/>
      <c r="L249" s="5"/>
      <c r="M249" s="5"/>
      <c r="N249" s="5"/>
      <c r="O249" s="5"/>
      <c r="P249" s="5"/>
      <c r="Q249" s="5"/>
      <c r="S249" s="5"/>
      <c r="T249" s="96"/>
      <c r="U249" s="5"/>
      <c r="V249" s="5"/>
    </row>
    <row r="250" spans="8:22">
      <c r="H250" s="5"/>
      <c r="I250" s="5"/>
      <c r="J250" s="5"/>
      <c r="K250" s="5"/>
      <c r="L250" s="5"/>
      <c r="M250" s="5"/>
      <c r="N250" s="5"/>
      <c r="O250" s="5"/>
      <c r="P250" s="5"/>
      <c r="Q250" s="5"/>
      <c r="S250" s="5"/>
      <c r="T250" s="96"/>
      <c r="U250" s="5"/>
      <c r="V250" s="5"/>
    </row>
    <row r="251" spans="8:22">
      <c r="H251" s="5"/>
      <c r="I251" s="5"/>
      <c r="J251" s="5"/>
      <c r="K251" s="5"/>
      <c r="L251" s="5"/>
      <c r="M251" s="5"/>
      <c r="N251" s="5"/>
      <c r="O251" s="5"/>
      <c r="P251" s="5"/>
      <c r="Q251" s="5"/>
      <c r="S251" s="5"/>
      <c r="T251" s="96"/>
      <c r="U251" s="5"/>
      <c r="V251" s="5"/>
    </row>
    <row r="252" spans="8:22">
      <c r="H252" s="5"/>
      <c r="I252" s="5"/>
      <c r="J252" s="5"/>
      <c r="K252" s="5"/>
      <c r="L252" s="5"/>
      <c r="M252" s="5"/>
      <c r="N252" s="5"/>
      <c r="O252" s="5"/>
      <c r="P252" s="5"/>
      <c r="Q252" s="5"/>
      <c r="S252" s="5"/>
      <c r="T252" s="96"/>
      <c r="U252" s="5"/>
      <c r="V252" s="5"/>
    </row>
    <row r="253" spans="8:22">
      <c r="H253" s="5"/>
      <c r="I253" s="5"/>
      <c r="J253" s="5"/>
      <c r="K253" s="5"/>
      <c r="L253" s="5"/>
      <c r="M253" s="5"/>
      <c r="N253" s="5"/>
      <c r="O253" s="5"/>
      <c r="P253" s="5"/>
      <c r="Q253" s="5"/>
      <c r="S253" s="5"/>
      <c r="T253" s="96"/>
      <c r="U253" s="5"/>
      <c r="V253" s="5"/>
    </row>
    <row r="254" spans="8:22">
      <c r="H254" s="5"/>
      <c r="I254" s="5"/>
      <c r="J254" s="5"/>
      <c r="K254" s="5"/>
      <c r="L254" s="5"/>
      <c r="M254" s="5"/>
      <c r="N254" s="5"/>
      <c r="O254" s="5"/>
      <c r="P254" s="5"/>
      <c r="Q254" s="5"/>
      <c r="S254" s="5"/>
      <c r="T254" s="96"/>
      <c r="U254" s="5"/>
      <c r="V254" s="5"/>
    </row>
    <row r="255" spans="8:22">
      <c r="H255" s="5"/>
      <c r="I255" s="5"/>
      <c r="J255" s="5"/>
      <c r="K255" s="5"/>
      <c r="L255" s="5"/>
      <c r="M255" s="5"/>
      <c r="N255" s="5"/>
      <c r="O255" s="5"/>
      <c r="P255" s="5"/>
      <c r="Q255" s="5"/>
      <c r="S255" s="5"/>
      <c r="T255" s="96"/>
      <c r="U255" s="5"/>
      <c r="V255" s="5"/>
    </row>
    <row r="256" spans="8:22">
      <c r="H256" s="5"/>
      <c r="I256" s="5"/>
      <c r="J256" s="5"/>
      <c r="K256" s="5"/>
      <c r="L256" s="5"/>
      <c r="M256" s="5"/>
      <c r="N256" s="5"/>
      <c r="O256" s="5"/>
      <c r="P256" s="5"/>
      <c r="Q256" s="5"/>
      <c r="S256" s="5"/>
      <c r="T256" s="96"/>
      <c r="U256" s="5"/>
      <c r="V256" s="5"/>
    </row>
    <row r="257" spans="8:22">
      <c r="H257" s="5"/>
      <c r="I257" s="5"/>
      <c r="J257" s="5"/>
      <c r="K257" s="5"/>
      <c r="L257" s="5"/>
      <c r="M257" s="5"/>
      <c r="N257" s="5"/>
      <c r="O257" s="5"/>
      <c r="P257" s="5"/>
      <c r="Q257" s="5"/>
      <c r="S257" s="5"/>
      <c r="T257" s="96"/>
      <c r="U257" s="5"/>
      <c r="V257" s="5"/>
    </row>
    <row r="258" spans="8:22">
      <c r="H258" s="5"/>
      <c r="I258" s="5"/>
      <c r="J258" s="5"/>
      <c r="K258" s="5"/>
      <c r="L258" s="5"/>
      <c r="M258" s="5"/>
      <c r="N258" s="5"/>
      <c r="O258" s="5"/>
      <c r="P258" s="5"/>
      <c r="Q258" s="5"/>
      <c r="S258" s="5"/>
      <c r="T258" s="96"/>
      <c r="U258" s="5"/>
      <c r="V258" s="5"/>
    </row>
    <row r="259" spans="8:22">
      <c r="H259" s="5"/>
      <c r="I259" s="5"/>
      <c r="J259" s="5"/>
      <c r="K259" s="5"/>
      <c r="L259" s="5"/>
      <c r="M259" s="5"/>
      <c r="N259" s="5"/>
      <c r="O259" s="5"/>
      <c r="P259" s="5"/>
      <c r="Q259" s="5"/>
      <c r="S259" s="5"/>
      <c r="T259" s="96"/>
      <c r="U259" s="5"/>
      <c r="V259" s="5"/>
    </row>
    <row r="260" spans="8:22">
      <c r="H260" s="5"/>
      <c r="I260" s="5"/>
      <c r="J260" s="5"/>
      <c r="K260" s="5"/>
      <c r="L260" s="5"/>
      <c r="M260" s="5"/>
      <c r="N260" s="5"/>
      <c r="O260" s="5"/>
      <c r="P260" s="5"/>
      <c r="Q260" s="5"/>
      <c r="S260" s="5"/>
      <c r="T260" s="96"/>
      <c r="U260" s="5"/>
      <c r="V260" s="5"/>
    </row>
    <row r="261" spans="8:22">
      <c r="H261" s="5"/>
      <c r="I261" s="5"/>
      <c r="J261" s="5"/>
      <c r="K261" s="5"/>
      <c r="L261" s="5"/>
      <c r="M261" s="5"/>
      <c r="N261" s="5"/>
      <c r="O261" s="5"/>
      <c r="P261" s="5"/>
      <c r="Q261" s="5"/>
      <c r="S261" s="5"/>
      <c r="T261" s="96"/>
      <c r="U261" s="5"/>
      <c r="V261" s="5"/>
    </row>
    <row r="262" spans="8:22">
      <c r="H262" s="5"/>
      <c r="I262" s="5"/>
      <c r="J262" s="5"/>
      <c r="K262" s="5"/>
      <c r="L262" s="5"/>
      <c r="M262" s="5"/>
      <c r="N262" s="5"/>
      <c r="O262" s="5"/>
      <c r="P262" s="5"/>
      <c r="Q262" s="5"/>
      <c r="S262" s="5"/>
      <c r="T262" s="96"/>
      <c r="U262" s="5"/>
      <c r="V262" s="5"/>
    </row>
    <row r="263" spans="8:22">
      <c r="H263" s="5"/>
      <c r="I263" s="5"/>
      <c r="J263" s="5"/>
      <c r="K263" s="5"/>
      <c r="L263" s="5"/>
      <c r="M263" s="5"/>
      <c r="N263" s="5"/>
      <c r="O263" s="5"/>
      <c r="P263" s="5"/>
      <c r="Q263" s="5"/>
      <c r="S263" s="5"/>
      <c r="T263" s="96"/>
      <c r="U263" s="5"/>
      <c r="V263" s="5"/>
    </row>
    <row r="264" spans="8:22">
      <c r="H264" s="5"/>
      <c r="I264" s="5"/>
      <c r="J264" s="5"/>
      <c r="K264" s="5"/>
      <c r="L264" s="5"/>
      <c r="M264" s="5"/>
      <c r="N264" s="5"/>
      <c r="O264" s="5"/>
      <c r="P264" s="5"/>
      <c r="Q264" s="5"/>
      <c r="S264" s="5"/>
      <c r="T264" s="96"/>
      <c r="U264" s="5"/>
      <c r="V264" s="5"/>
    </row>
    <row r="265" spans="8:22">
      <c r="H265" s="5"/>
      <c r="I265" s="5"/>
      <c r="J265" s="5"/>
      <c r="K265" s="5"/>
      <c r="L265" s="5"/>
      <c r="M265" s="5"/>
      <c r="N265" s="5"/>
      <c r="O265" s="5"/>
      <c r="P265" s="5"/>
      <c r="Q265" s="5"/>
      <c r="S265" s="5"/>
      <c r="T265" s="96"/>
      <c r="U265" s="5"/>
      <c r="V265" s="5"/>
    </row>
    <row r="266" spans="8:22">
      <c r="H266" s="5"/>
      <c r="I266" s="5"/>
      <c r="J266" s="5"/>
      <c r="K266" s="5"/>
      <c r="L266" s="5"/>
      <c r="M266" s="5"/>
      <c r="N266" s="5"/>
      <c r="O266" s="5"/>
      <c r="P266" s="5"/>
      <c r="Q266" s="5"/>
      <c r="S266" s="5"/>
      <c r="T266" s="96"/>
      <c r="U266" s="5"/>
      <c r="V266" s="5"/>
    </row>
    <row r="267" spans="8:22">
      <c r="H267" s="5"/>
      <c r="I267" s="5"/>
      <c r="J267" s="5"/>
      <c r="K267" s="5"/>
      <c r="L267" s="5"/>
      <c r="M267" s="5"/>
      <c r="N267" s="5"/>
      <c r="O267" s="5"/>
      <c r="P267" s="5"/>
      <c r="Q267" s="5"/>
      <c r="S267" s="5"/>
      <c r="T267" s="96"/>
      <c r="U267" s="5"/>
      <c r="V267" s="5"/>
    </row>
    <row r="268" spans="8:22">
      <c r="H268" s="5"/>
      <c r="I268" s="5"/>
      <c r="J268" s="5"/>
      <c r="K268" s="5"/>
      <c r="L268" s="5"/>
      <c r="M268" s="5"/>
      <c r="N268" s="5"/>
      <c r="O268" s="5"/>
      <c r="P268" s="5"/>
      <c r="Q268" s="5"/>
      <c r="S268" s="5"/>
      <c r="T268" s="96"/>
      <c r="U268" s="5"/>
      <c r="V268" s="5"/>
    </row>
    <row r="269" spans="8:22">
      <c r="H269" s="5"/>
      <c r="I269" s="5"/>
      <c r="J269" s="5"/>
      <c r="K269" s="5"/>
      <c r="L269" s="5"/>
      <c r="M269" s="5"/>
      <c r="N269" s="5"/>
      <c r="O269" s="5"/>
      <c r="P269" s="5"/>
      <c r="Q269" s="5"/>
      <c r="S269" s="5"/>
      <c r="T269" s="96"/>
      <c r="U269" s="5"/>
      <c r="V269" s="5"/>
    </row>
    <row r="270" spans="8:22">
      <c r="H270" s="5"/>
      <c r="I270" s="5"/>
      <c r="J270" s="5"/>
      <c r="K270" s="5"/>
      <c r="L270" s="5"/>
      <c r="M270" s="5"/>
      <c r="N270" s="5"/>
      <c r="O270" s="5"/>
      <c r="P270" s="5"/>
      <c r="Q270" s="5"/>
      <c r="S270" s="5"/>
      <c r="T270" s="96"/>
      <c r="U270" s="5"/>
      <c r="V270" s="5"/>
    </row>
    <row r="271" spans="8:22">
      <c r="H271" s="5"/>
      <c r="I271" s="5"/>
      <c r="J271" s="5"/>
      <c r="K271" s="5"/>
      <c r="L271" s="5"/>
      <c r="M271" s="5"/>
      <c r="N271" s="5"/>
      <c r="O271" s="5"/>
      <c r="P271" s="5"/>
      <c r="Q271" s="5"/>
      <c r="S271" s="5"/>
      <c r="T271" s="96"/>
      <c r="U271" s="5"/>
      <c r="V271" s="5"/>
    </row>
    <row r="272" spans="8:22">
      <c r="H272" s="5"/>
      <c r="I272" s="5"/>
      <c r="J272" s="5"/>
      <c r="K272" s="5"/>
      <c r="L272" s="5"/>
      <c r="M272" s="5"/>
      <c r="N272" s="5"/>
      <c r="O272" s="5"/>
      <c r="P272" s="5"/>
      <c r="Q272" s="5"/>
      <c r="S272" s="5"/>
      <c r="T272" s="96"/>
      <c r="U272" s="5"/>
      <c r="V272" s="5"/>
    </row>
    <row r="273" spans="8:22">
      <c r="H273" s="5"/>
      <c r="I273" s="5"/>
      <c r="J273" s="5"/>
      <c r="K273" s="5"/>
      <c r="L273" s="5"/>
      <c r="M273" s="5"/>
      <c r="N273" s="5"/>
      <c r="O273" s="5"/>
      <c r="P273" s="5"/>
      <c r="Q273" s="5"/>
      <c r="S273" s="5"/>
      <c r="T273" s="96"/>
      <c r="U273" s="5"/>
      <c r="V273" s="5"/>
    </row>
    <row r="274" spans="8:22">
      <c r="H274" s="5"/>
      <c r="I274" s="5"/>
      <c r="J274" s="5"/>
      <c r="K274" s="5"/>
      <c r="L274" s="5"/>
      <c r="M274" s="5"/>
      <c r="N274" s="5"/>
      <c r="O274" s="5"/>
      <c r="P274" s="5"/>
      <c r="Q274" s="5"/>
      <c r="S274" s="5"/>
      <c r="T274" s="96"/>
      <c r="U274" s="5"/>
      <c r="V274" s="5"/>
    </row>
    <row r="275" spans="8:22">
      <c r="H275" s="5"/>
      <c r="I275" s="5"/>
      <c r="J275" s="5"/>
      <c r="K275" s="5"/>
      <c r="L275" s="5"/>
      <c r="M275" s="5"/>
      <c r="N275" s="5"/>
      <c r="O275" s="5"/>
      <c r="P275" s="5"/>
      <c r="Q275" s="5"/>
      <c r="S275" s="5"/>
      <c r="T275" s="96"/>
      <c r="U275" s="5"/>
      <c r="V275" s="5"/>
    </row>
    <row r="276" spans="8:22">
      <c r="H276" s="5"/>
      <c r="I276" s="5"/>
      <c r="J276" s="5"/>
      <c r="K276" s="5"/>
      <c r="L276" s="5"/>
      <c r="M276" s="5"/>
      <c r="N276" s="5"/>
      <c r="O276" s="5"/>
      <c r="P276" s="5"/>
      <c r="Q276" s="5"/>
      <c r="S276" s="5"/>
      <c r="T276" s="96"/>
      <c r="U276" s="5"/>
      <c r="V276" s="5"/>
    </row>
    <row r="277" spans="8:22">
      <c r="H277" s="5"/>
      <c r="I277" s="5"/>
      <c r="J277" s="5"/>
      <c r="K277" s="5"/>
      <c r="L277" s="5"/>
      <c r="M277" s="5"/>
      <c r="N277" s="5"/>
      <c r="O277" s="5"/>
      <c r="P277" s="5"/>
      <c r="Q277" s="5"/>
      <c r="S277" s="5"/>
      <c r="T277" s="96"/>
      <c r="U277" s="5"/>
      <c r="V277" s="5"/>
    </row>
    <row r="278" spans="8:22">
      <c r="H278" s="5"/>
      <c r="I278" s="5"/>
      <c r="J278" s="5"/>
      <c r="K278" s="5"/>
      <c r="L278" s="5"/>
      <c r="M278" s="5"/>
      <c r="N278" s="5"/>
      <c r="O278" s="5"/>
      <c r="P278" s="5"/>
      <c r="Q278" s="5"/>
      <c r="S278" s="5"/>
      <c r="T278" s="96"/>
      <c r="U278" s="5"/>
      <c r="V278" s="5"/>
    </row>
    <row r="279" spans="8:22">
      <c r="H279" s="5"/>
      <c r="I279" s="5"/>
      <c r="J279" s="5"/>
      <c r="K279" s="5"/>
      <c r="L279" s="5"/>
      <c r="M279" s="5"/>
      <c r="N279" s="5"/>
      <c r="O279" s="5"/>
      <c r="P279" s="5"/>
      <c r="Q279" s="5"/>
      <c r="S279" s="5"/>
      <c r="T279" s="96"/>
      <c r="U279" s="5"/>
      <c r="V279" s="5"/>
    </row>
    <row r="280" spans="8:22">
      <c r="H280" s="5"/>
      <c r="I280" s="5"/>
      <c r="J280" s="5"/>
      <c r="K280" s="5"/>
      <c r="L280" s="5"/>
      <c r="M280" s="5"/>
      <c r="N280" s="5"/>
      <c r="O280" s="5"/>
      <c r="P280" s="5"/>
      <c r="Q280" s="5"/>
      <c r="S280" s="5"/>
      <c r="T280" s="96"/>
      <c r="U280" s="5"/>
      <c r="V280" s="5"/>
    </row>
    <row r="281" spans="8:22">
      <c r="H281" s="5"/>
      <c r="I281" s="5"/>
      <c r="J281" s="5"/>
      <c r="K281" s="5"/>
      <c r="L281" s="5"/>
      <c r="M281" s="5"/>
      <c r="N281" s="5"/>
      <c r="O281" s="5"/>
      <c r="P281" s="5"/>
      <c r="Q281" s="5"/>
      <c r="S281" s="5"/>
      <c r="T281" s="96"/>
      <c r="U281" s="5"/>
      <c r="V281" s="5"/>
    </row>
    <row r="282" spans="8:22">
      <c r="H282" s="5"/>
      <c r="I282" s="5"/>
      <c r="J282" s="5"/>
      <c r="K282" s="5"/>
      <c r="L282" s="5"/>
      <c r="M282" s="5"/>
      <c r="N282" s="5"/>
      <c r="O282" s="5"/>
      <c r="P282" s="5"/>
      <c r="Q282" s="5"/>
      <c r="S282" s="5"/>
      <c r="T282" s="96"/>
      <c r="U282" s="5"/>
      <c r="V282" s="5"/>
    </row>
    <row r="283" spans="8:22">
      <c r="H283" s="5"/>
      <c r="I283" s="5"/>
      <c r="J283" s="5"/>
      <c r="K283" s="5"/>
      <c r="L283" s="5"/>
      <c r="M283" s="5"/>
      <c r="N283" s="5"/>
      <c r="O283" s="5"/>
      <c r="P283" s="5"/>
      <c r="Q283" s="5"/>
      <c r="S283" s="5"/>
      <c r="T283" s="96"/>
      <c r="U283" s="5"/>
      <c r="V283" s="5"/>
    </row>
    <row r="284" spans="8:22">
      <c r="H284" s="5"/>
      <c r="I284" s="5"/>
      <c r="J284" s="5"/>
      <c r="K284" s="5"/>
      <c r="L284" s="5"/>
      <c r="M284" s="5"/>
      <c r="N284" s="5"/>
      <c r="O284" s="5"/>
      <c r="P284" s="5"/>
      <c r="Q284" s="5"/>
      <c r="S284" s="5"/>
      <c r="T284" s="96"/>
      <c r="U284" s="5"/>
      <c r="V284" s="5"/>
    </row>
    <row r="285" spans="8:22">
      <c r="H285" s="5"/>
      <c r="I285" s="5"/>
      <c r="J285" s="5"/>
      <c r="K285" s="5"/>
      <c r="L285" s="5"/>
      <c r="M285" s="5"/>
      <c r="N285" s="5"/>
      <c r="O285" s="5"/>
      <c r="P285" s="5"/>
      <c r="Q285" s="5"/>
      <c r="S285" s="5"/>
      <c r="T285" s="96"/>
      <c r="U285" s="5"/>
      <c r="V285" s="5"/>
    </row>
    <row r="286" spans="8:22">
      <c r="H286" s="5"/>
      <c r="I286" s="5"/>
      <c r="J286" s="5"/>
      <c r="K286" s="5"/>
      <c r="L286" s="5"/>
      <c r="M286" s="5"/>
      <c r="N286" s="5"/>
      <c r="O286" s="5"/>
      <c r="P286" s="5"/>
      <c r="Q286" s="5"/>
      <c r="S286" s="5"/>
      <c r="T286" s="96"/>
      <c r="U286" s="5"/>
      <c r="V286" s="5"/>
    </row>
    <row r="287" spans="8:22">
      <c r="H287" s="5"/>
      <c r="I287" s="5"/>
      <c r="J287" s="5"/>
      <c r="K287" s="5"/>
      <c r="L287" s="5"/>
      <c r="M287" s="5"/>
      <c r="N287" s="5"/>
      <c r="O287" s="5"/>
      <c r="P287" s="5"/>
      <c r="Q287" s="5"/>
      <c r="S287" s="5"/>
      <c r="T287" s="96"/>
      <c r="U287" s="5"/>
      <c r="V287" s="5"/>
    </row>
    <row r="288" spans="8:22">
      <c r="H288" s="5"/>
      <c r="I288" s="5"/>
      <c r="J288" s="5"/>
      <c r="K288" s="5"/>
      <c r="L288" s="5"/>
      <c r="M288" s="5"/>
      <c r="N288" s="5"/>
      <c r="O288" s="5"/>
      <c r="P288" s="5"/>
      <c r="Q288" s="5"/>
      <c r="S288" s="5"/>
      <c r="T288" s="96"/>
      <c r="U288" s="5"/>
      <c r="V288" s="5"/>
    </row>
    <row r="289" spans="8:22">
      <c r="H289" s="5"/>
      <c r="I289" s="5"/>
      <c r="J289" s="5"/>
      <c r="K289" s="5"/>
      <c r="L289" s="5"/>
      <c r="M289" s="5"/>
      <c r="N289" s="5"/>
      <c r="O289" s="5"/>
      <c r="P289" s="5"/>
      <c r="Q289" s="5"/>
      <c r="S289" s="5"/>
      <c r="T289" s="96"/>
      <c r="U289" s="5"/>
      <c r="V289" s="5"/>
    </row>
    <row r="290" spans="8:22">
      <c r="H290" s="5"/>
      <c r="I290" s="5"/>
      <c r="J290" s="5"/>
      <c r="K290" s="5"/>
      <c r="L290" s="5"/>
      <c r="M290" s="5"/>
      <c r="N290" s="5"/>
      <c r="O290" s="5"/>
      <c r="P290" s="5"/>
      <c r="Q290" s="5"/>
      <c r="S290" s="5"/>
      <c r="T290" s="96"/>
      <c r="U290" s="5"/>
      <c r="V290" s="5"/>
    </row>
    <row r="291" spans="8:22">
      <c r="H291" s="5"/>
      <c r="I291" s="5"/>
      <c r="J291" s="5"/>
      <c r="K291" s="5"/>
      <c r="L291" s="5"/>
      <c r="M291" s="5"/>
      <c r="N291" s="5"/>
      <c r="O291" s="5"/>
      <c r="P291" s="5"/>
      <c r="Q291" s="5"/>
      <c r="S291" s="5"/>
      <c r="T291" s="96"/>
      <c r="U291" s="5"/>
      <c r="V291" s="5"/>
    </row>
    <row r="292" spans="8:22">
      <c r="H292" s="5"/>
      <c r="I292" s="5"/>
      <c r="J292" s="5"/>
      <c r="K292" s="5"/>
      <c r="L292" s="5"/>
      <c r="M292" s="5"/>
      <c r="N292" s="5"/>
      <c r="O292" s="5"/>
      <c r="P292" s="5"/>
      <c r="Q292" s="5"/>
      <c r="S292" s="5"/>
      <c r="T292" s="96"/>
      <c r="U292" s="5"/>
      <c r="V292" s="5"/>
    </row>
    <row r="293" spans="8:22">
      <c r="H293" s="5"/>
      <c r="I293" s="5"/>
      <c r="J293" s="5"/>
      <c r="K293" s="5"/>
      <c r="L293" s="5"/>
      <c r="M293" s="5"/>
      <c r="N293" s="5"/>
      <c r="O293" s="5"/>
      <c r="P293" s="5"/>
      <c r="Q293" s="5"/>
      <c r="S293" s="5"/>
      <c r="T293" s="96"/>
      <c r="U293" s="5"/>
      <c r="V293" s="5"/>
    </row>
    <row r="294" spans="8:22">
      <c r="H294" s="5"/>
      <c r="I294" s="5"/>
      <c r="J294" s="5"/>
      <c r="K294" s="5"/>
      <c r="L294" s="5"/>
      <c r="M294" s="5"/>
      <c r="N294" s="5"/>
      <c r="O294" s="5"/>
      <c r="P294" s="5"/>
      <c r="Q294" s="5"/>
      <c r="S294" s="5"/>
      <c r="T294" s="96"/>
      <c r="U294" s="5"/>
      <c r="V294" s="5"/>
    </row>
    <row r="295" spans="8:22">
      <c r="H295" s="5"/>
      <c r="I295" s="5"/>
      <c r="J295" s="5"/>
      <c r="K295" s="5"/>
      <c r="L295" s="5"/>
      <c r="M295" s="5"/>
      <c r="N295" s="5"/>
      <c r="O295" s="5"/>
      <c r="P295" s="5"/>
      <c r="Q295" s="5"/>
      <c r="S295" s="5"/>
      <c r="T295" s="96"/>
      <c r="U295" s="5"/>
      <c r="V295" s="5"/>
    </row>
    <row r="296" spans="8:22">
      <c r="H296" s="5"/>
      <c r="I296" s="5"/>
      <c r="J296" s="5"/>
      <c r="K296" s="5"/>
      <c r="L296" s="5"/>
      <c r="M296" s="5"/>
      <c r="N296" s="5"/>
      <c r="O296" s="5"/>
      <c r="P296" s="5"/>
      <c r="Q296" s="5"/>
      <c r="S296" s="5"/>
      <c r="T296" s="96"/>
      <c r="U296" s="5"/>
      <c r="V296" s="5"/>
    </row>
    <row r="297" spans="8:22">
      <c r="H297" s="5"/>
      <c r="I297" s="5"/>
      <c r="J297" s="5"/>
      <c r="K297" s="5"/>
      <c r="L297" s="5"/>
      <c r="M297" s="5"/>
      <c r="N297" s="5"/>
      <c r="O297" s="5"/>
      <c r="P297" s="5"/>
      <c r="Q297" s="5"/>
      <c r="S297" s="5"/>
      <c r="T297" s="96"/>
      <c r="U297" s="5"/>
      <c r="V297" s="5"/>
    </row>
    <row r="298" spans="8:22">
      <c r="H298" s="5"/>
      <c r="I298" s="5"/>
      <c r="J298" s="5"/>
      <c r="K298" s="5"/>
      <c r="L298" s="5"/>
      <c r="M298" s="5"/>
      <c r="N298" s="5"/>
      <c r="O298" s="5"/>
      <c r="P298" s="5"/>
      <c r="Q298" s="5"/>
      <c r="S298" s="5"/>
      <c r="T298" s="96"/>
      <c r="U298" s="5"/>
      <c r="V298" s="5"/>
    </row>
    <row r="299" spans="8:22">
      <c r="H299" s="5"/>
      <c r="I299" s="5"/>
      <c r="J299" s="5"/>
      <c r="K299" s="5"/>
      <c r="L299" s="5"/>
      <c r="M299" s="5"/>
      <c r="N299" s="5"/>
      <c r="O299" s="5"/>
      <c r="P299" s="5"/>
      <c r="Q299" s="5"/>
      <c r="S299" s="5"/>
      <c r="T299" s="96"/>
      <c r="U299" s="5"/>
      <c r="V299" s="5"/>
    </row>
    <row r="300" spans="8:22">
      <c r="H300" s="5"/>
      <c r="I300" s="5"/>
      <c r="J300" s="5"/>
      <c r="K300" s="5"/>
      <c r="L300" s="5"/>
      <c r="M300" s="5"/>
      <c r="N300" s="5"/>
      <c r="O300" s="5"/>
      <c r="P300" s="5"/>
      <c r="Q300" s="5"/>
      <c r="S300" s="5"/>
      <c r="T300" s="96"/>
      <c r="U300" s="5"/>
      <c r="V300" s="5"/>
    </row>
    <row r="301" spans="8:22">
      <c r="H301" s="5"/>
      <c r="I301" s="5"/>
      <c r="J301" s="5"/>
      <c r="K301" s="5"/>
      <c r="L301" s="5"/>
      <c r="M301" s="5"/>
      <c r="N301" s="5"/>
      <c r="O301" s="5"/>
      <c r="P301" s="5"/>
      <c r="Q301" s="5"/>
      <c r="S301" s="5"/>
      <c r="T301" s="96"/>
      <c r="U301" s="5"/>
      <c r="V301" s="5"/>
    </row>
    <row r="302" spans="8:22">
      <c r="H302" s="5"/>
      <c r="I302" s="5"/>
      <c r="J302" s="5"/>
      <c r="K302" s="5"/>
      <c r="L302" s="5"/>
      <c r="M302" s="5"/>
      <c r="N302" s="5"/>
      <c r="O302" s="5"/>
      <c r="P302" s="5"/>
      <c r="Q302" s="5"/>
      <c r="S302" s="5"/>
      <c r="T302" s="96"/>
      <c r="U302" s="5"/>
      <c r="V302" s="5"/>
    </row>
    <row r="303" spans="8:22">
      <c r="H303" s="5"/>
      <c r="I303" s="5"/>
      <c r="J303" s="5"/>
      <c r="K303" s="5"/>
      <c r="L303" s="5"/>
      <c r="M303" s="5"/>
      <c r="N303" s="5"/>
      <c r="O303" s="5"/>
      <c r="P303" s="5"/>
      <c r="Q303" s="5"/>
      <c r="S303" s="5"/>
      <c r="T303" s="96"/>
      <c r="U303" s="5"/>
      <c r="V303" s="5"/>
    </row>
    <row r="304" spans="8:22">
      <c r="H304" s="5"/>
      <c r="I304" s="5"/>
      <c r="J304" s="5"/>
      <c r="K304" s="5"/>
      <c r="L304" s="5"/>
      <c r="M304" s="5"/>
      <c r="N304" s="5"/>
      <c r="O304" s="5"/>
      <c r="P304" s="5"/>
      <c r="Q304" s="5"/>
      <c r="S304" s="5"/>
      <c r="T304" s="96"/>
      <c r="U304" s="5"/>
      <c r="V304" s="5"/>
    </row>
    <row r="305" spans="8:22">
      <c r="H305" s="5"/>
      <c r="I305" s="5"/>
      <c r="J305" s="5"/>
      <c r="K305" s="5"/>
      <c r="L305" s="5"/>
      <c r="M305" s="5"/>
      <c r="N305" s="5"/>
      <c r="O305" s="5"/>
      <c r="P305" s="5"/>
      <c r="Q305" s="5"/>
      <c r="S305" s="5"/>
      <c r="T305" s="96"/>
      <c r="U305" s="5"/>
      <c r="V305" s="5"/>
    </row>
    <row r="306" spans="8:22">
      <c r="H306" s="5"/>
      <c r="I306" s="5"/>
      <c r="J306" s="5"/>
      <c r="K306" s="5"/>
      <c r="L306" s="5"/>
      <c r="M306" s="5"/>
      <c r="N306" s="5"/>
      <c r="O306" s="5"/>
      <c r="P306" s="5"/>
      <c r="Q306" s="5"/>
      <c r="S306" s="5"/>
      <c r="T306" s="96"/>
      <c r="U306" s="5"/>
      <c r="V306" s="5"/>
    </row>
    <row r="307" spans="8:22">
      <c r="H307" s="5"/>
      <c r="I307" s="5"/>
      <c r="J307" s="5"/>
      <c r="K307" s="5"/>
      <c r="L307" s="5"/>
      <c r="M307" s="5"/>
      <c r="N307" s="5"/>
      <c r="O307" s="5"/>
      <c r="P307" s="5"/>
      <c r="Q307" s="5"/>
      <c r="S307" s="5"/>
      <c r="T307" s="96"/>
      <c r="U307" s="5"/>
      <c r="V307" s="5"/>
    </row>
    <row r="308" spans="8:22">
      <c r="H308" s="5"/>
      <c r="I308" s="5"/>
      <c r="J308" s="5"/>
      <c r="K308" s="5"/>
      <c r="L308" s="5"/>
      <c r="M308" s="5"/>
      <c r="N308" s="5"/>
      <c r="O308" s="5"/>
      <c r="P308" s="5"/>
      <c r="Q308" s="5"/>
      <c r="S308" s="5"/>
      <c r="T308" s="96"/>
      <c r="U308" s="5"/>
      <c r="V308" s="5"/>
    </row>
    <row r="309" spans="8:22">
      <c r="H309" s="5"/>
      <c r="I309" s="5"/>
      <c r="J309" s="5"/>
      <c r="K309" s="5"/>
      <c r="L309" s="5"/>
      <c r="M309" s="5"/>
      <c r="N309" s="5"/>
      <c r="O309" s="5"/>
      <c r="P309" s="5"/>
      <c r="Q309" s="5"/>
      <c r="S309" s="5"/>
      <c r="T309" s="96"/>
      <c r="U309" s="5"/>
      <c r="V309" s="5"/>
    </row>
    <row r="310" spans="8:22">
      <c r="H310" s="5"/>
      <c r="I310" s="5"/>
      <c r="J310" s="5"/>
      <c r="K310" s="5"/>
      <c r="L310" s="5"/>
      <c r="M310" s="5"/>
      <c r="N310" s="5"/>
      <c r="O310" s="5"/>
      <c r="P310" s="5"/>
      <c r="Q310" s="5"/>
      <c r="S310" s="5"/>
      <c r="T310" s="96"/>
      <c r="U310" s="5"/>
      <c r="V310" s="5"/>
    </row>
    <row r="311" spans="8:22">
      <c r="H311" s="5"/>
      <c r="I311" s="5"/>
      <c r="J311" s="5"/>
      <c r="K311" s="5"/>
      <c r="L311" s="5"/>
      <c r="M311" s="5"/>
      <c r="N311" s="5"/>
      <c r="O311" s="5"/>
      <c r="P311" s="5"/>
      <c r="Q311" s="5"/>
      <c r="S311" s="5"/>
      <c r="T311" s="96"/>
      <c r="U311" s="5"/>
      <c r="V311" s="5"/>
    </row>
    <row r="312" spans="8:22">
      <c r="H312" s="5"/>
      <c r="I312" s="5"/>
      <c r="J312" s="5"/>
      <c r="K312" s="5"/>
      <c r="L312" s="5"/>
      <c r="M312" s="5"/>
      <c r="N312" s="5"/>
      <c r="O312" s="5"/>
      <c r="P312" s="5"/>
      <c r="Q312" s="5"/>
      <c r="S312" s="5"/>
      <c r="T312" s="96"/>
      <c r="U312" s="5"/>
      <c r="V312" s="5"/>
    </row>
    <row r="313" spans="8:22">
      <c r="H313" s="5"/>
      <c r="I313" s="5"/>
      <c r="J313" s="5"/>
      <c r="K313" s="5"/>
      <c r="L313" s="5"/>
      <c r="M313" s="5"/>
      <c r="N313" s="5"/>
      <c r="O313" s="5"/>
      <c r="P313" s="5"/>
      <c r="Q313" s="5"/>
      <c r="S313" s="5"/>
      <c r="T313" s="96"/>
      <c r="U313" s="5"/>
      <c r="V313" s="5"/>
    </row>
    <row r="314" spans="8:22">
      <c r="H314" s="5"/>
      <c r="I314" s="5"/>
      <c r="J314" s="5"/>
      <c r="K314" s="5"/>
      <c r="L314" s="5"/>
      <c r="M314" s="5"/>
      <c r="N314" s="5"/>
      <c r="O314" s="5"/>
      <c r="P314" s="5"/>
      <c r="Q314" s="5"/>
      <c r="S314" s="5"/>
      <c r="T314" s="96"/>
      <c r="U314" s="5"/>
      <c r="V314" s="5"/>
    </row>
    <row r="315" spans="8:22">
      <c r="H315" s="5"/>
      <c r="I315" s="5"/>
      <c r="J315" s="5"/>
      <c r="K315" s="5"/>
      <c r="L315" s="5"/>
      <c r="M315" s="5"/>
      <c r="N315" s="5"/>
      <c r="O315" s="5"/>
      <c r="P315" s="5"/>
      <c r="Q315" s="5"/>
      <c r="S315" s="5"/>
      <c r="T315" s="96"/>
      <c r="U315" s="5"/>
      <c r="V315" s="5"/>
    </row>
    <row r="316" spans="8:22">
      <c r="H316" s="5"/>
      <c r="I316" s="5"/>
      <c r="J316" s="5"/>
      <c r="K316" s="5"/>
      <c r="L316" s="5"/>
      <c r="M316" s="5"/>
      <c r="N316" s="5"/>
      <c r="O316" s="5"/>
      <c r="P316" s="5"/>
      <c r="Q316" s="5"/>
      <c r="S316" s="5"/>
      <c r="T316" s="96"/>
      <c r="U316" s="5"/>
      <c r="V316" s="5"/>
    </row>
    <row r="317" spans="8:22">
      <c r="H317" s="5"/>
      <c r="I317" s="5"/>
      <c r="J317" s="5"/>
      <c r="K317" s="5"/>
      <c r="L317" s="5"/>
      <c r="M317" s="5"/>
      <c r="N317" s="5"/>
      <c r="O317" s="5"/>
      <c r="P317" s="5"/>
      <c r="Q317" s="5"/>
      <c r="S317" s="5"/>
      <c r="T317" s="96"/>
      <c r="U317" s="5"/>
      <c r="V317" s="5"/>
    </row>
    <row r="318" spans="8:22">
      <c r="H318" s="5"/>
      <c r="I318" s="5"/>
      <c r="J318" s="5"/>
      <c r="K318" s="5"/>
      <c r="L318" s="5"/>
      <c r="M318" s="5"/>
      <c r="N318" s="5"/>
      <c r="O318" s="5"/>
      <c r="P318" s="5"/>
      <c r="Q318" s="5"/>
      <c r="S318" s="5"/>
      <c r="T318" s="96"/>
      <c r="U318" s="5"/>
      <c r="V318" s="5"/>
    </row>
    <row r="319" spans="8:22">
      <c r="H319" s="5"/>
      <c r="I319" s="5"/>
      <c r="J319" s="5"/>
      <c r="K319" s="5"/>
      <c r="L319" s="5"/>
      <c r="M319" s="5"/>
      <c r="N319" s="5"/>
      <c r="O319" s="5"/>
      <c r="P319" s="5"/>
      <c r="Q319" s="5"/>
      <c r="S319" s="5"/>
      <c r="T319" s="96"/>
      <c r="U319" s="5"/>
      <c r="V319" s="5"/>
    </row>
    <row r="320" spans="8:22">
      <c r="H320" s="5"/>
      <c r="I320" s="5"/>
      <c r="J320" s="5"/>
      <c r="K320" s="5"/>
      <c r="L320" s="5"/>
      <c r="M320" s="5"/>
      <c r="N320" s="5"/>
      <c r="O320" s="5"/>
      <c r="P320" s="5"/>
      <c r="Q320" s="5"/>
      <c r="S320" s="5"/>
      <c r="T320" s="96"/>
      <c r="U320" s="5"/>
      <c r="V320" s="5"/>
    </row>
    <row r="321" spans="8:22">
      <c r="H321" s="5"/>
      <c r="I321" s="5"/>
      <c r="J321" s="5"/>
      <c r="K321" s="5"/>
      <c r="L321" s="5"/>
      <c r="M321" s="5"/>
      <c r="N321" s="5"/>
      <c r="O321" s="5"/>
      <c r="P321" s="5"/>
      <c r="Q321" s="5"/>
      <c r="S321" s="5"/>
      <c r="T321" s="96"/>
      <c r="U321" s="5"/>
      <c r="V321" s="5"/>
    </row>
    <row r="322" spans="8:22">
      <c r="H322" s="5"/>
      <c r="I322" s="5"/>
      <c r="J322" s="5"/>
      <c r="K322" s="5"/>
      <c r="L322" s="5"/>
      <c r="M322" s="5"/>
      <c r="N322" s="5"/>
      <c r="O322" s="5"/>
      <c r="P322" s="5"/>
      <c r="Q322" s="5"/>
      <c r="S322" s="5"/>
      <c r="T322" s="96"/>
      <c r="U322" s="5"/>
      <c r="V322" s="5"/>
    </row>
    <row r="323" spans="8:22">
      <c r="H323" s="5"/>
      <c r="I323" s="5"/>
      <c r="J323" s="5"/>
      <c r="K323" s="5"/>
      <c r="L323" s="5"/>
      <c r="M323" s="5"/>
      <c r="N323" s="5"/>
      <c r="O323" s="5"/>
      <c r="P323" s="5"/>
      <c r="Q323" s="5"/>
      <c r="S323" s="5"/>
      <c r="T323" s="96"/>
      <c r="U323" s="5"/>
      <c r="V323" s="5"/>
    </row>
    <row r="324" spans="8:22">
      <c r="H324" s="5"/>
      <c r="I324" s="5"/>
      <c r="J324" s="5"/>
      <c r="K324" s="5"/>
      <c r="L324" s="5"/>
      <c r="M324" s="5"/>
      <c r="N324" s="5"/>
      <c r="O324" s="5"/>
      <c r="P324" s="5"/>
      <c r="Q324" s="5"/>
      <c r="S324" s="5"/>
      <c r="T324" s="96"/>
      <c r="U324" s="5"/>
      <c r="V324" s="5"/>
    </row>
    <row r="325" spans="8:22">
      <c r="H325" s="5"/>
      <c r="I325" s="5"/>
      <c r="J325" s="5"/>
      <c r="K325" s="5"/>
      <c r="L325" s="5"/>
      <c r="M325" s="5"/>
      <c r="N325" s="5"/>
      <c r="O325" s="5"/>
      <c r="P325" s="5"/>
      <c r="Q325" s="5"/>
      <c r="S325" s="5"/>
      <c r="T325" s="96"/>
      <c r="U325" s="5"/>
      <c r="V325" s="5"/>
    </row>
    <row r="326" spans="8:22">
      <c r="H326" s="5"/>
      <c r="I326" s="5"/>
      <c r="J326" s="5"/>
      <c r="K326" s="5"/>
      <c r="L326" s="5"/>
      <c r="M326" s="5"/>
      <c r="N326" s="5"/>
      <c r="O326" s="5"/>
      <c r="P326" s="5"/>
      <c r="Q326" s="5"/>
      <c r="S326" s="5"/>
      <c r="T326" s="96"/>
      <c r="U326" s="5"/>
      <c r="V326" s="5"/>
    </row>
    <row r="327" spans="8:22">
      <c r="H327" s="5"/>
      <c r="I327" s="5"/>
      <c r="J327" s="5"/>
      <c r="K327" s="5"/>
      <c r="L327" s="5"/>
      <c r="M327" s="5"/>
      <c r="N327" s="5"/>
      <c r="O327" s="5"/>
      <c r="P327" s="5"/>
      <c r="Q327" s="5"/>
      <c r="S327" s="5"/>
      <c r="T327" s="96"/>
      <c r="U327" s="5"/>
      <c r="V327" s="5"/>
    </row>
    <row r="328" spans="8:22">
      <c r="H328" s="5"/>
      <c r="I328" s="5"/>
      <c r="J328" s="5"/>
      <c r="K328" s="5"/>
      <c r="L328" s="5"/>
      <c r="M328" s="5"/>
      <c r="N328" s="5"/>
      <c r="O328" s="5"/>
      <c r="P328" s="5"/>
      <c r="Q328" s="5"/>
      <c r="S328" s="5"/>
      <c r="T328" s="96"/>
      <c r="U328" s="5"/>
      <c r="V328" s="5"/>
    </row>
    <row r="329" spans="8:22">
      <c r="H329" s="5"/>
      <c r="I329" s="5"/>
      <c r="J329" s="5"/>
      <c r="K329" s="5"/>
      <c r="L329" s="5"/>
      <c r="M329" s="5"/>
      <c r="N329" s="5"/>
      <c r="O329" s="5"/>
      <c r="P329" s="5"/>
      <c r="Q329" s="5"/>
      <c r="S329" s="5"/>
      <c r="T329" s="96"/>
      <c r="U329" s="5"/>
      <c r="V329" s="5"/>
    </row>
    <row r="330" spans="8:22">
      <c r="H330" s="5"/>
      <c r="I330" s="5"/>
      <c r="J330" s="5"/>
      <c r="K330" s="5"/>
      <c r="L330" s="5"/>
      <c r="M330" s="5"/>
      <c r="N330" s="5"/>
      <c r="O330" s="5"/>
      <c r="P330" s="5"/>
      <c r="Q330" s="5"/>
      <c r="S330" s="5"/>
      <c r="T330" s="96"/>
      <c r="U330" s="5"/>
      <c r="V330" s="5"/>
    </row>
    <row r="331" spans="8:22">
      <c r="H331" s="5"/>
      <c r="I331" s="5"/>
      <c r="J331" s="5"/>
      <c r="K331" s="5"/>
      <c r="L331" s="5"/>
      <c r="M331" s="5"/>
      <c r="N331" s="5"/>
      <c r="O331" s="5"/>
      <c r="P331" s="5"/>
      <c r="Q331" s="5"/>
      <c r="S331" s="5"/>
      <c r="T331" s="96"/>
      <c r="U331" s="5"/>
      <c r="V331" s="5"/>
    </row>
    <row r="332" spans="8:22">
      <c r="H332" s="5"/>
      <c r="I332" s="5"/>
      <c r="J332" s="5"/>
      <c r="K332" s="5"/>
      <c r="L332" s="5"/>
      <c r="M332" s="5"/>
      <c r="N332" s="5"/>
      <c r="O332" s="5"/>
      <c r="P332" s="5"/>
      <c r="Q332" s="5"/>
      <c r="S332" s="5"/>
      <c r="T332" s="96"/>
      <c r="U332" s="5"/>
      <c r="V332" s="5"/>
    </row>
    <row r="333" spans="8:22">
      <c r="H333" s="5"/>
      <c r="I333" s="5"/>
      <c r="J333" s="5"/>
      <c r="K333" s="5"/>
      <c r="L333" s="5"/>
      <c r="M333" s="5"/>
      <c r="N333" s="5"/>
      <c r="O333" s="5"/>
      <c r="P333" s="5"/>
      <c r="Q333" s="5"/>
      <c r="S333" s="5"/>
      <c r="T333" s="96"/>
      <c r="U333" s="5"/>
      <c r="V333" s="5"/>
    </row>
    <row r="334" spans="8:22">
      <c r="H334" s="5"/>
      <c r="I334" s="5"/>
      <c r="J334" s="5"/>
      <c r="K334" s="5"/>
      <c r="L334" s="5"/>
      <c r="M334" s="5"/>
      <c r="N334" s="5"/>
      <c r="O334" s="5"/>
      <c r="P334" s="5"/>
      <c r="Q334" s="5"/>
      <c r="S334" s="5"/>
      <c r="T334" s="96"/>
      <c r="U334" s="5"/>
      <c r="V334" s="5"/>
    </row>
    <row r="335" spans="8:22">
      <c r="H335" s="5"/>
      <c r="I335" s="5"/>
      <c r="J335" s="5"/>
      <c r="K335" s="5"/>
      <c r="L335" s="5"/>
      <c r="M335" s="5"/>
      <c r="N335" s="5"/>
      <c r="O335" s="5"/>
      <c r="P335" s="5"/>
      <c r="Q335" s="5"/>
      <c r="S335" s="5"/>
      <c r="T335" s="96"/>
      <c r="U335" s="5"/>
      <c r="V335" s="5"/>
    </row>
    <row r="336" spans="8:22">
      <c r="H336" s="5"/>
      <c r="I336" s="5"/>
      <c r="J336" s="5"/>
      <c r="K336" s="5"/>
      <c r="L336" s="5"/>
      <c r="M336" s="5"/>
      <c r="N336" s="5"/>
      <c r="O336" s="5"/>
      <c r="P336" s="5"/>
      <c r="Q336" s="5"/>
      <c r="S336" s="5"/>
      <c r="T336" s="96"/>
      <c r="U336" s="5"/>
      <c r="V336" s="5"/>
    </row>
    <row r="337" spans="8:22">
      <c r="H337" s="5"/>
      <c r="I337" s="5"/>
      <c r="J337" s="5"/>
      <c r="K337" s="5"/>
      <c r="L337" s="5"/>
      <c r="M337" s="5"/>
      <c r="N337" s="5"/>
      <c r="O337" s="5"/>
      <c r="P337" s="5"/>
      <c r="Q337" s="5"/>
      <c r="S337" s="5"/>
      <c r="T337" s="96"/>
      <c r="U337" s="5"/>
      <c r="V337" s="5"/>
    </row>
    <row r="338" spans="8:22">
      <c r="H338" s="5"/>
      <c r="I338" s="5"/>
      <c r="J338" s="5"/>
      <c r="K338" s="5"/>
      <c r="L338" s="5"/>
      <c r="M338" s="5"/>
      <c r="N338" s="5"/>
      <c r="O338" s="5"/>
      <c r="P338" s="5"/>
      <c r="Q338" s="5"/>
      <c r="S338" s="5"/>
      <c r="T338" s="96"/>
      <c r="U338" s="5"/>
      <c r="V338" s="5"/>
    </row>
    <row r="339" spans="8:22">
      <c r="H339" s="5"/>
      <c r="I339" s="5"/>
      <c r="J339" s="5"/>
      <c r="K339" s="5"/>
      <c r="L339" s="5"/>
      <c r="M339" s="5"/>
      <c r="N339" s="5"/>
      <c r="O339" s="5"/>
      <c r="P339" s="5"/>
      <c r="Q339" s="5"/>
      <c r="S339" s="5"/>
      <c r="T339" s="96"/>
      <c r="U339" s="5"/>
      <c r="V339" s="5"/>
    </row>
    <row r="340" spans="8:22">
      <c r="H340" s="5"/>
      <c r="I340" s="5"/>
      <c r="J340" s="5"/>
      <c r="K340" s="5"/>
      <c r="L340" s="5"/>
      <c r="M340" s="5"/>
      <c r="N340" s="5"/>
      <c r="O340" s="5"/>
      <c r="P340" s="5"/>
      <c r="Q340" s="5"/>
      <c r="S340" s="5"/>
      <c r="T340" s="96"/>
      <c r="U340" s="5"/>
      <c r="V340" s="5"/>
    </row>
    <row r="341" spans="8:22">
      <c r="H341" s="5"/>
      <c r="I341" s="5"/>
      <c r="J341" s="5"/>
      <c r="K341" s="5"/>
      <c r="L341" s="5"/>
      <c r="M341" s="5"/>
      <c r="N341" s="5"/>
      <c r="O341" s="5"/>
      <c r="P341" s="5"/>
      <c r="Q341" s="5"/>
      <c r="S341" s="5"/>
      <c r="T341" s="96"/>
      <c r="U341" s="5"/>
      <c r="V341" s="5"/>
    </row>
    <row r="342" spans="8:22">
      <c r="H342" s="5"/>
      <c r="I342" s="5"/>
      <c r="J342" s="5"/>
      <c r="K342" s="5"/>
      <c r="L342" s="5"/>
      <c r="M342" s="5"/>
      <c r="N342" s="5"/>
      <c r="O342" s="5"/>
      <c r="P342" s="5"/>
      <c r="Q342" s="5"/>
      <c r="S342" s="5"/>
      <c r="T342" s="96"/>
      <c r="U342" s="5"/>
      <c r="V342" s="5"/>
    </row>
    <row r="343" spans="8:22">
      <c r="H343" s="5"/>
      <c r="I343" s="5"/>
      <c r="J343" s="5"/>
      <c r="K343" s="5"/>
      <c r="L343" s="5"/>
      <c r="M343" s="5"/>
      <c r="N343" s="5"/>
      <c r="O343" s="5"/>
      <c r="P343" s="5"/>
      <c r="Q343" s="5"/>
      <c r="S343" s="5"/>
      <c r="T343" s="96"/>
      <c r="U343" s="5"/>
      <c r="V343" s="5"/>
    </row>
    <row r="344" spans="8:22">
      <c r="H344" s="5"/>
      <c r="I344" s="5"/>
      <c r="J344" s="5"/>
      <c r="K344" s="5"/>
      <c r="L344" s="5"/>
      <c r="M344" s="5"/>
      <c r="N344" s="5"/>
      <c r="O344" s="5"/>
      <c r="P344" s="5"/>
      <c r="Q344" s="5"/>
      <c r="S344" s="5"/>
      <c r="T344" s="96"/>
      <c r="U344" s="5"/>
      <c r="V344" s="5"/>
    </row>
    <row r="345" spans="8:22">
      <c r="H345" s="5"/>
      <c r="I345" s="5"/>
      <c r="J345" s="5"/>
      <c r="K345" s="5"/>
      <c r="L345" s="5"/>
      <c r="M345" s="5"/>
      <c r="N345" s="5"/>
      <c r="O345" s="5"/>
      <c r="P345" s="5"/>
      <c r="Q345" s="5"/>
      <c r="S345" s="5"/>
      <c r="T345" s="96"/>
      <c r="U345" s="5"/>
      <c r="V345" s="5"/>
    </row>
    <row r="346" spans="8:22">
      <c r="H346" s="5"/>
      <c r="I346" s="5"/>
      <c r="J346" s="5"/>
      <c r="K346" s="5"/>
      <c r="L346" s="5"/>
      <c r="M346" s="5"/>
      <c r="N346" s="5"/>
      <c r="O346" s="5"/>
      <c r="P346" s="5"/>
      <c r="Q346" s="5"/>
      <c r="S346" s="5"/>
      <c r="T346" s="96"/>
      <c r="U346" s="5"/>
      <c r="V346" s="5"/>
    </row>
    <row r="347" spans="8:22">
      <c r="H347" s="5"/>
      <c r="I347" s="5"/>
      <c r="J347" s="5"/>
      <c r="K347" s="5"/>
      <c r="L347" s="5"/>
      <c r="M347" s="5"/>
      <c r="N347" s="5"/>
      <c r="O347" s="5"/>
      <c r="P347" s="5"/>
      <c r="Q347" s="5"/>
      <c r="S347" s="5"/>
      <c r="T347" s="96"/>
      <c r="U347" s="5"/>
      <c r="V347" s="5"/>
    </row>
    <row r="348" spans="8:22">
      <c r="H348" s="5"/>
      <c r="I348" s="5"/>
      <c r="J348" s="5"/>
      <c r="K348" s="5"/>
      <c r="L348" s="5"/>
      <c r="M348" s="5"/>
      <c r="N348" s="5"/>
      <c r="O348" s="5"/>
      <c r="P348" s="5"/>
      <c r="Q348" s="5"/>
      <c r="S348" s="5"/>
      <c r="T348" s="96"/>
      <c r="U348" s="5"/>
      <c r="V348" s="5"/>
    </row>
    <row r="349" spans="8:22">
      <c r="H349" s="5"/>
      <c r="I349" s="5"/>
      <c r="J349" s="5"/>
      <c r="K349" s="5"/>
      <c r="L349" s="5"/>
      <c r="M349" s="5"/>
      <c r="N349" s="5"/>
      <c r="O349" s="5"/>
      <c r="P349" s="5"/>
      <c r="Q349" s="5"/>
      <c r="S349" s="5"/>
      <c r="T349" s="96"/>
      <c r="U349" s="5"/>
      <c r="V349" s="5"/>
    </row>
    <row r="350" spans="8:22">
      <c r="H350" s="5"/>
      <c r="I350" s="5"/>
      <c r="J350" s="5"/>
      <c r="K350" s="5"/>
      <c r="L350" s="5"/>
      <c r="M350" s="5"/>
      <c r="N350" s="5"/>
      <c r="O350" s="5"/>
      <c r="P350" s="5"/>
      <c r="Q350" s="5"/>
      <c r="S350" s="5"/>
      <c r="T350" s="96"/>
      <c r="U350" s="5"/>
      <c r="V350" s="5"/>
    </row>
    <row r="351" spans="8:22">
      <c r="H351" s="5"/>
      <c r="I351" s="5"/>
      <c r="J351" s="5"/>
      <c r="K351" s="5"/>
      <c r="L351" s="5"/>
      <c r="M351" s="5"/>
      <c r="N351" s="5"/>
      <c r="O351" s="5"/>
      <c r="P351" s="5"/>
      <c r="Q351" s="5"/>
      <c r="S351" s="5"/>
      <c r="T351" s="96"/>
      <c r="U351" s="5"/>
      <c r="V351" s="5"/>
    </row>
    <row r="352" spans="8:22">
      <c r="H352" s="5"/>
      <c r="I352" s="5"/>
      <c r="J352" s="5"/>
      <c r="K352" s="5"/>
      <c r="L352" s="5"/>
      <c r="M352" s="5"/>
      <c r="N352" s="5"/>
      <c r="O352" s="5"/>
      <c r="P352" s="5"/>
      <c r="Q352" s="5"/>
      <c r="S352" s="5"/>
      <c r="T352" s="96"/>
      <c r="U352" s="5"/>
      <c r="V352" s="5"/>
    </row>
    <row r="353" spans="8:22">
      <c r="H353" s="5"/>
      <c r="I353" s="5"/>
      <c r="J353" s="5"/>
      <c r="K353" s="5"/>
      <c r="L353" s="5"/>
      <c r="M353" s="5"/>
      <c r="N353" s="5"/>
      <c r="O353" s="5"/>
      <c r="P353" s="5"/>
      <c r="Q353" s="5"/>
      <c r="S353" s="5"/>
      <c r="T353" s="96"/>
      <c r="U353" s="5"/>
      <c r="V353" s="5"/>
    </row>
    <row r="354" spans="8:22">
      <c r="H354" s="5"/>
      <c r="I354" s="5"/>
      <c r="J354" s="5"/>
      <c r="K354" s="5"/>
      <c r="L354" s="5"/>
      <c r="M354" s="5"/>
      <c r="N354" s="5"/>
      <c r="O354" s="5"/>
      <c r="P354" s="5"/>
      <c r="Q354" s="5"/>
      <c r="S354" s="5"/>
      <c r="T354" s="96"/>
      <c r="U354" s="5"/>
      <c r="V354" s="5"/>
    </row>
    <row r="355" spans="8:22">
      <c r="H355" s="5"/>
      <c r="I355" s="5"/>
      <c r="J355" s="5"/>
      <c r="K355" s="5"/>
      <c r="L355" s="5"/>
      <c r="M355" s="5"/>
      <c r="N355" s="5"/>
      <c r="O355" s="5"/>
      <c r="P355" s="5"/>
      <c r="Q355" s="5"/>
      <c r="S355" s="5"/>
      <c r="T355" s="96"/>
      <c r="U355" s="5"/>
      <c r="V355" s="5"/>
    </row>
    <row r="356" spans="8:22">
      <c r="H356" s="5"/>
      <c r="I356" s="5"/>
      <c r="J356" s="5"/>
      <c r="K356" s="5"/>
      <c r="L356" s="5"/>
      <c r="M356" s="5"/>
      <c r="N356" s="5"/>
      <c r="O356" s="5"/>
      <c r="P356" s="5"/>
      <c r="Q356" s="5"/>
      <c r="S356" s="5"/>
      <c r="T356" s="96"/>
      <c r="U356" s="5"/>
      <c r="V356" s="5"/>
    </row>
    <row r="357" spans="8:22">
      <c r="H357" s="5"/>
      <c r="I357" s="5"/>
      <c r="J357" s="5"/>
      <c r="K357" s="5"/>
      <c r="L357" s="5"/>
      <c r="M357" s="5"/>
      <c r="N357" s="5"/>
      <c r="O357" s="5"/>
      <c r="P357" s="5"/>
      <c r="Q357" s="5"/>
      <c r="S357" s="5"/>
      <c r="T357" s="96"/>
      <c r="U357" s="5"/>
      <c r="V357" s="5"/>
    </row>
    <row r="358" spans="8:22">
      <c r="H358" s="5"/>
      <c r="I358" s="5"/>
      <c r="J358" s="5"/>
      <c r="K358" s="5"/>
      <c r="L358" s="5"/>
      <c r="M358" s="5"/>
      <c r="N358" s="5"/>
      <c r="O358" s="5"/>
      <c r="P358" s="5"/>
      <c r="Q358" s="5"/>
      <c r="S358" s="5"/>
      <c r="T358" s="96"/>
      <c r="U358" s="5"/>
      <c r="V358" s="5"/>
    </row>
    <row r="359" spans="8:22">
      <c r="H359" s="5"/>
      <c r="I359" s="5"/>
      <c r="J359" s="5"/>
      <c r="K359" s="5"/>
      <c r="L359" s="5"/>
      <c r="M359" s="5"/>
      <c r="N359" s="5"/>
      <c r="O359" s="5"/>
      <c r="P359" s="5"/>
      <c r="Q359" s="5"/>
      <c r="S359" s="5"/>
      <c r="T359" s="96"/>
      <c r="U359" s="5"/>
      <c r="V359" s="5"/>
    </row>
    <row r="360" spans="8:22">
      <c r="H360" s="5"/>
      <c r="I360" s="5"/>
      <c r="J360" s="5"/>
      <c r="K360" s="5"/>
      <c r="L360" s="5"/>
      <c r="M360" s="5"/>
      <c r="N360" s="5"/>
      <c r="O360" s="5"/>
      <c r="P360" s="5"/>
      <c r="Q360" s="5"/>
      <c r="S360" s="5"/>
      <c r="T360" s="96"/>
      <c r="U360" s="5"/>
      <c r="V360" s="5"/>
    </row>
    <row r="361" spans="8:22">
      <c r="H361" s="5"/>
      <c r="I361" s="5"/>
      <c r="J361" s="5"/>
      <c r="K361" s="5"/>
      <c r="L361" s="5"/>
      <c r="M361" s="5"/>
      <c r="N361" s="5"/>
      <c r="O361" s="5"/>
      <c r="P361" s="5"/>
      <c r="Q361" s="5"/>
      <c r="S361" s="5"/>
      <c r="T361" s="96"/>
      <c r="U361" s="5"/>
      <c r="V361" s="5"/>
    </row>
    <row r="362" spans="8:22">
      <c r="H362" s="5"/>
      <c r="I362" s="5"/>
      <c r="J362" s="5"/>
      <c r="K362" s="5"/>
      <c r="L362" s="5"/>
      <c r="M362" s="5"/>
      <c r="N362" s="5"/>
      <c r="O362" s="5"/>
      <c r="P362" s="5"/>
      <c r="Q362" s="5"/>
      <c r="S362" s="5"/>
      <c r="T362" s="96"/>
      <c r="U362" s="5"/>
      <c r="V362" s="5"/>
    </row>
    <row r="363" spans="8:22">
      <c r="H363" s="5"/>
      <c r="I363" s="5"/>
      <c r="J363" s="5"/>
      <c r="K363" s="5"/>
      <c r="L363" s="5"/>
      <c r="M363" s="5"/>
      <c r="N363" s="5"/>
      <c r="O363" s="5"/>
      <c r="P363" s="5"/>
      <c r="Q363" s="5"/>
      <c r="S363" s="5"/>
      <c r="T363" s="96"/>
      <c r="U363" s="5"/>
      <c r="V363" s="5"/>
    </row>
    <row r="364" spans="8:22">
      <c r="H364" s="5"/>
      <c r="I364" s="5"/>
      <c r="J364" s="5"/>
      <c r="K364" s="5"/>
      <c r="L364" s="5"/>
      <c r="M364" s="5"/>
      <c r="N364" s="5"/>
      <c r="O364" s="5"/>
      <c r="P364" s="5"/>
      <c r="Q364" s="5"/>
      <c r="S364" s="5"/>
      <c r="T364" s="96"/>
      <c r="U364" s="5"/>
      <c r="V364" s="5"/>
    </row>
    <row r="365" spans="8:22">
      <c r="H365" s="5"/>
      <c r="I365" s="5"/>
      <c r="J365" s="5"/>
      <c r="K365" s="5"/>
      <c r="L365" s="5"/>
      <c r="M365" s="5"/>
      <c r="N365" s="5"/>
      <c r="O365" s="5"/>
      <c r="P365" s="5"/>
      <c r="Q365" s="5"/>
      <c r="S365" s="5"/>
      <c r="T365" s="96"/>
      <c r="U365" s="5"/>
      <c r="V365" s="5"/>
    </row>
    <row r="366" spans="8:22">
      <c r="H366" s="5"/>
      <c r="I366" s="5"/>
      <c r="J366" s="5"/>
      <c r="K366" s="5"/>
      <c r="L366" s="5"/>
      <c r="M366" s="5"/>
      <c r="N366" s="5"/>
      <c r="O366" s="5"/>
      <c r="P366" s="5"/>
      <c r="Q366" s="5"/>
      <c r="S366" s="5"/>
      <c r="T366" s="96"/>
      <c r="U366" s="5"/>
      <c r="V366" s="5"/>
    </row>
    <row r="367" spans="8:22">
      <c r="H367" s="5"/>
      <c r="I367" s="5"/>
      <c r="J367" s="5"/>
      <c r="K367" s="5"/>
      <c r="L367" s="5"/>
      <c r="M367" s="5"/>
      <c r="N367" s="5"/>
      <c r="O367" s="5"/>
      <c r="P367" s="5"/>
      <c r="Q367" s="5"/>
      <c r="S367" s="5"/>
      <c r="T367" s="96"/>
      <c r="U367" s="5"/>
      <c r="V367" s="5"/>
    </row>
    <row r="368" spans="8:22">
      <c r="H368" s="5"/>
      <c r="I368" s="5"/>
      <c r="J368" s="5"/>
      <c r="K368" s="5"/>
      <c r="L368" s="5"/>
      <c r="M368" s="5"/>
      <c r="N368" s="5"/>
      <c r="O368" s="5"/>
      <c r="P368" s="5"/>
      <c r="Q368" s="5"/>
      <c r="S368" s="5"/>
      <c r="T368" s="96"/>
      <c r="U368" s="5"/>
      <c r="V368" s="5"/>
    </row>
    <row r="369" spans="8:22">
      <c r="H369" s="5"/>
      <c r="I369" s="5"/>
      <c r="J369" s="5"/>
      <c r="K369" s="5"/>
      <c r="L369" s="5"/>
      <c r="M369" s="5"/>
      <c r="N369" s="5"/>
      <c r="O369" s="5"/>
      <c r="P369" s="5"/>
      <c r="Q369" s="5"/>
      <c r="S369" s="5"/>
      <c r="T369" s="96"/>
      <c r="U369" s="5"/>
      <c r="V369" s="5"/>
    </row>
    <row r="370" spans="8:22">
      <c r="H370" s="5"/>
      <c r="I370" s="5"/>
      <c r="J370" s="5"/>
      <c r="K370" s="5"/>
      <c r="L370" s="5"/>
      <c r="M370" s="5"/>
      <c r="N370" s="5"/>
      <c r="O370" s="5"/>
      <c r="P370" s="5"/>
      <c r="Q370" s="5"/>
      <c r="S370" s="5"/>
      <c r="T370" s="96"/>
      <c r="U370" s="5"/>
      <c r="V370" s="5"/>
    </row>
    <row r="371" spans="8:22">
      <c r="H371" s="5"/>
      <c r="I371" s="5"/>
      <c r="J371" s="5"/>
      <c r="K371" s="5"/>
      <c r="L371" s="5"/>
      <c r="M371" s="5"/>
      <c r="N371" s="5"/>
      <c r="O371" s="5"/>
      <c r="P371" s="5"/>
      <c r="Q371" s="5"/>
      <c r="S371" s="5"/>
      <c r="T371" s="96"/>
      <c r="U371" s="5"/>
      <c r="V371" s="5"/>
    </row>
    <row r="372" spans="8:22">
      <c r="H372" s="5"/>
      <c r="I372" s="5"/>
      <c r="J372" s="5"/>
      <c r="K372" s="5"/>
      <c r="L372" s="5"/>
      <c r="M372" s="5"/>
      <c r="N372" s="5"/>
      <c r="O372" s="5"/>
      <c r="P372" s="5"/>
      <c r="Q372" s="5"/>
      <c r="S372" s="5"/>
      <c r="T372" s="96"/>
      <c r="U372" s="5"/>
      <c r="V372" s="5"/>
    </row>
    <row r="373" spans="8:22">
      <c r="H373" s="5"/>
      <c r="I373" s="5"/>
      <c r="J373" s="5"/>
      <c r="K373" s="5"/>
      <c r="L373" s="5"/>
      <c r="M373" s="5"/>
      <c r="N373" s="5"/>
      <c r="O373" s="5"/>
      <c r="P373" s="5"/>
      <c r="Q373" s="5"/>
      <c r="S373" s="5"/>
      <c r="T373" s="96"/>
      <c r="U373" s="5"/>
      <c r="V373" s="5"/>
    </row>
    <row r="374" spans="8:22">
      <c r="H374" s="5"/>
      <c r="I374" s="5"/>
      <c r="J374" s="5"/>
      <c r="K374" s="5"/>
      <c r="L374" s="5"/>
      <c r="M374" s="5"/>
      <c r="N374" s="5"/>
      <c r="O374" s="5"/>
      <c r="P374" s="5"/>
      <c r="Q374" s="5"/>
      <c r="S374" s="5"/>
      <c r="T374" s="96"/>
      <c r="U374" s="5"/>
      <c r="V374" s="5"/>
    </row>
    <row r="375" spans="8:22">
      <c r="H375" s="5"/>
      <c r="I375" s="5"/>
      <c r="J375" s="5"/>
      <c r="K375" s="5"/>
      <c r="L375" s="5"/>
      <c r="M375" s="5"/>
      <c r="N375" s="5"/>
      <c r="O375" s="5"/>
      <c r="P375" s="5"/>
      <c r="Q375" s="5"/>
      <c r="S375" s="5"/>
      <c r="T375" s="96"/>
      <c r="U375" s="5"/>
      <c r="V375" s="5"/>
    </row>
    <row r="376" spans="8:22">
      <c r="H376" s="5"/>
      <c r="I376" s="5"/>
      <c r="J376" s="5"/>
      <c r="K376" s="5"/>
      <c r="L376" s="5"/>
      <c r="M376" s="5"/>
      <c r="N376" s="5"/>
      <c r="O376" s="5"/>
      <c r="P376" s="5"/>
      <c r="Q376" s="5"/>
      <c r="S376" s="5"/>
      <c r="T376" s="96"/>
      <c r="U376" s="5"/>
      <c r="V376" s="5"/>
    </row>
    <row r="377" spans="8:22">
      <c r="H377" s="5"/>
      <c r="I377" s="5"/>
      <c r="J377" s="5"/>
      <c r="K377" s="5"/>
      <c r="L377" s="5"/>
      <c r="M377" s="5"/>
      <c r="N377" s="5"/>
      <c r="O377" s="5"/>
      <c r="P377" s="5"/>
      <c r="Q377" s="5"/>
      <c r="S377" s="5"/>
      <c r="T377" s="96"/>
      <c r="U377" s="5"/>
      <c r="V377" s="5"/>
    </row>
    <row r="378" spans="8:22">
      <c r="H378" s="5"/>
      <c r="I378" s="5"/>
      <c r="J378" s="5"/>
      <c r="K378" s="5"/>
      <c r="L378" s="5"/>
      <c r="M378" s="5"/>
      <c r="N378" s="5"/>
      <c r="O378" s="5"/>
      <c r="P378" s="5"/>
      <c r="Q378" s="5"/>
      <c r="S378" s="5"/>
      <c r="T378" s="96"/>
      <c r="U378" s="5"/>
      <c r="V378" s="5"/>
    </row>
    <row r="379" spans="8:22">
      <c r="H379" s="5"/>
      <c r="I379" s="5"/>
      <c r="J379" s="5"/>
      <c r="K379" s="5"/>
      <c r="L379" s="5"/>
      <c r="M379" s="5"/>
      <c r="N379" s="5"/>
      <c r="O379" s="5"/>
      <c r="P379" s="5"/>
      <c r="Q379" s="5"/>
      <c r="S379" s="5"/>
      <c r="T379" s="96"/>
      <c r="U379" s="5"/>
      <c r="V379" s="5"/>
    </row>
    <row r="380" spans="8:22">
      <c r="H380" s="5"/>
      <c r="I380" s="5"/>
      <c r="J380" s="5"/>
      <c r="K380" s="5"/>
      <c r="L380" s="5"/>
      <c r="M380" s="5"/>
      <c r="N380" s="5"/>
      <c r="O380" s="5"/>
      <c r="P380" s="5"/>
      <c r="Q380" s="5"/>
      <c r="S380" s="5"/>
      <c r="T380" s="96"/>
      <c r="U380" s="5"/>
      <c r="V380" s="5"/>
    </row>
    <row r="381" spans="8:22">
      <c r="H381" s="5"/>
      <c r="I381" s="5"/>
      <c r="J381" s="5"/>
      <c r="K381" s="5"/>
      <c r="L381" s="5"/>
      <c r="M381" s="5"/>
      <c r="N381" s="5"/>
      <c r="O381" s="5"/>
      <c r="P381" s="5"/>
      <c r="Q381" s="5"/>
      <c r="S381" s="5"/>
      <c r="T381" s="96"/>
      <c r="U381" s="5"/>
      <c r="V381" s="5"/>
    </row>
    <row r="382" spans="8:22">
      <c r="H382" s="5"/>
      <c r="I382" s="5"/>
      <c r="J382" s="5"/>
      <c r="K382" s="5"/>
      <c r="L382" s="5"/>
      <c r="M382" s="5"/>
      <c r="N382" s="5"/>
      <c r="O382" s="5"/>
      <c r="P382" s="5"/>
      <c r="Q382" s="5"/>
      <c r="S382" s="5"/>
      <c r="T382" s="96"/>
      <c r="U382" s="5"/>
      <c r="V382" s="5"/>
    </row>
    <row r="383" spans="8:22">
      <c r="H383" s="5"/>
      <c r="I383" s="5"/>
      <c r="J383" s="5"/>
      <c r="K383" s="5"/>
      <c r="L383" s="5"/>
      <c r="M383" s="5"/>
      <c r="N383" s="5"/>
      <c r="O383" s="5"/>
      <c r="P383" s="5"/>
      <c r="Q383" s="5"/>
      <c r="S383" s="5"/>
      <c r="T383" s="96"/>
      <c r="U383" s="5"/>
      <c r="V383" s="5"/>
    </row>
    <row r="384" spans="8:22">
      <c r="H384" s="5"/>
      <c r="I384" s="5"/>
      <c r="J384" s="5"/>
      <c r="K384" s="5"/>
      <c r="L384" s="5"/>
      <c r="M384" s="5"/>
      <c r="N384" s="5"/>
      <c r="O384" s="5"/>
      <c r="P384" s="5"/>
      <c r="Q384" s="5"/>
      <c r="S384" s="5"/>
      <c r="T384" s="96"/>
      <c r="U384" s="5"/>
      <c r="V384" s="5"/>
    </row>
    <row r="385" spans="8:22">
      <c r="H385" s="5"/>
      <c r="I385" s="5"/>
      <c r="J385" s="5"/>
      <c r="K385" s="5"/>
      <c r="L385" s="5"/>
      <c r="M385" s="5"/>
      <c r="N385" s="5"/>
      <c r="O385" s="5"/>
      <c r="P385" s="5"/>
      <c r="Q385" s="5"/>
      <c r="S385" s="5"/>
      <c r="T385" s="96"/>
      <c r="U385" s="5"/>
      <c r="V385" s="5"/>
    </row>
    <row r="386" spans="8:22">
      <c r="H386" s="5"/>
      <c r="I386" s="5"/>
      <c r="J386" s="5"/>
      <c r="K386" s="5"/>
      <c r="L386" s="5"/>
      <c r="M386" s="5"/>
      <c r="N386" s="5"/>
      <c r="O386" s="5"/>
      <c r="P386" s="5"/>
      <c r="Q386" s="5"/>
      <c r="S386" s="5"/>
      <c r="T386" s="96"/>
      <c r="U386" s="5"/>
      <c r="V386" s="5"/>
    </row>
    <row r="387" spans="8:22">
      <c r="H387" s="5"/>
      <c r="I387" s="5"/>
      <c r="J387" s="5"/>
      <c r="K387" s="5"/>
      <c r="L387" s="5"/>
      <c r="M387" s="5"/>
      <c r="N387" s="5"/>
      <c r="O387" s="5"/>
      <c r="P387" s="5"/>
      <c r="Q387" s="5"/>
      <c r="S387" s="5"/>
      <c r="T387" s="96"/>
      <c r="U387" s="5"/>
      <c r="V387" s="5"/>
    </row>
    <row r="388" spans="8:22">
      <c r="H388" s="5"/>
      <c r="I388" s="5"/>
      <c r="J388" s="5"/>
      <c r="K388" s="5"/>
      <c r="L388" s="5"/>
      <c r="M388" s="5"/>
      <c r="N388" s="5"/>
      <c r="O388" s="5"/>
      <c r="P388" s="5"/>
      <c r="Q388" s="5"/>
      <c r="S388" s="5"/>
      <c r="T388" s="96"/>
      <c r="U388" s="5"/>
      <c r="V388" s="5"/>
    </row>
    <row r="389" spans="8:22">
      <c r="H389" s="5"/>
      <c r="I389" s="5"/>
      <c r="J389" s="5"/>
      <c r="K389" s="5"/>
      <c r="L389" s="5"/>
      <c r="M389" s="5"/>
      <c r="N389" s="5"/>
      <c r="O389" s="5"/>
      <c r="P389" s="5"/>
      <c r="Q389" s="5"/>
      <c r="S389" s="5"/>
      <c r="T389" s="96"/>
      <c r="U389" s="5"/>
      <c r="V389" s="5"/>
    </row>
    <row r="390" spans="8:22">
      <c r="H390" s="5"/>
      <c r="I390" s="5"/>
      <c r="J390" s="5"/>
      <c r="K390" s="5"/>
      <c r="L390" s="5"/>
      <c r="M390" s="5"/>
      <c r="N390" s="5"/>
      <c r="O390" s="5"/>
      <c r="P390" s="5"/>
      <c r="Q390" s="5"/>
      <c r="S390" s="5"/>
      <c r="T390" s="96"/>
      <c r="U390" s="5"/>
      <c r="V390" s="5"/>
    </row>
    <row r="391" spans="8:22">
      <c r="H391" s="5"/>
      <c r="I391" s="5"/>
      <c r="J391" s="5"/>
      <c r="K391" s="5"/>
      <c r="L391" s="5"/>
      <c r="M391" s="5"/>
      <c r="N391" s="5"/>
      <c r="O391" s="5"/>
      <c r="P391" s="5"/>
      <c r="Q391" s="5"/>
      <c r="S391" s="5"/>
      <c r="T391" s="96"/>
      <c r="U391" s="5"/>
      <c r="V391" s="5"/>
    </row>
    <row r="392" spans="8:22">
      <c r="H392" s="5"/>
      <c r="I392" s="5"/>
      <c r="J392" s="5"/>
      <c r="K392" s="5"/>
      <c r="L392" s="5"/>
      <c r="M392" s="5"/>
      <c r="N392" s="5"/>
      <c r="O392" s="5"/>
      <c r="P392" s="5"/>
      <c r="Q392" s="5"/>
      <c r="S392" s="5"/>
      <c r="T392" s="96"/>
      <c r="U392" s="5"/>
      <c r="V392" s="5"/>
    </row>
    <row r="393" spans="8:22">
      <c r="H393" s="5"/>
      <c r="I393" s="5"/>
      <c r="J393" s="5"/>
      <c r="K393" s="5"/>
      <c r="L393" s="5"/>
      <c r="M393" s="5"/>
      <c r="N393" s="5"/>
      <c r="O393" s="5"/>
      <c r="P393" s="5"/>
      <c r="Q393" s="5"/>
      <c r="S393" s="5"/>
      <c r="T393" s="96"/>
      <c r="U393" s="5"/>
      <c r="V393" s="5"/>
    </row>
    <row r="394" spans="8:22">
      <c r="H394" s="5"/>
      <c r="I394" s="5"/>
      <c r="J394" s="5"/>
      <c r="K394" s="5"/>
      <c r="L394" s="5"/>
      <c r="M394" s="5"/>
      <c r="N394" s="5"/>
      <c r="O394" s="5"/>
      <c r="P394" s="5"/>
      <c r="Q394" s="5"/>
      <c r="S394" s="5"/>
      <c r="T394" s="96"/>
      <c r="U394" s="5"/>
      <c r="V394" s="5"/>
    </row>
    <row r="395" spans="8:22">
      <c r="H395" s="5"/>
      <c r="I395" s="5"/>
      <c r="J395" s="5"/>
      <c r="K395" s="5"/>
      <c r="L395" s="5"/>
      <c r="M395" s="5"/>
      <c r="N395" s="5"/>
      <c r="O395" s="5"/>
      <c r="P395" s="5"/>
      <c r="Q395" s="5"/>
      <c r="S395" s="5"/>
      <c r="T395" s="96"/>
      <c r="U395" s="5"/>
      <c r="V395" s="5"/>
    </row>
    <row r="396" spans="8:22">
      <c r="H396" s="5"/>
      <c r="I396" s="5"/>
      <c r="J396" s="5"/>
      <c r="K396" s="5"/>
      <c r="L396" s="5"/>
      <c r="M396" s="5"/>
      <c r="N396" s="5"/>
      <c r="O396" s="5"/>
      <c r="P396" s="5"/>
      <c r="Q396" s="5"/>
      <c r="S396" s="5"/>
      <c r="T396" s="96"/>
      <c r="U396" s="5"/>
      <c r="V396" s="5"/>
    </row>
    <row r="397" spans="8:22">
      <c r="H397" s="5"/>
      <c r="I397" s="5"/>
      <c r="J397" s="5"/>
      <c r="K397" s="5"/>
      <c r="L397" s="5"/>
      <c r="M397" s="5"/>
      <c r="N397" s="5"/>
      <c r="O397" s="5"/>
      <c r="P397" s="5"/>
      <c r="Q397" s="5"/>
      <c r="S397" s="5"/>
      <c r="T397" s="96"/>
      <c r="U397" s="5"/>
      <c r="V397" s="5"/>
    </row>
    <row r="398" spans="8:22">
      <c r="H398" s="5"/>
      <c r="I398" s="5"/>
      <c r="J398" s="5"/>
      <c r="K398" s="5"/>
      <c r="L398" s="5"/>
      <c r="M398" s="5"/>
      <c r="N398" s="5"/>
      <c r="O398" s="5"/>
      <c r="P398" s="5"/>
      <c r="Q398" s="5"/>
      <c r="S398" s="5"/>
      <c r="T398" s="96"/>
      <c r="U398" s="5"/>
      <c r="V398" s="5"/>
    </row>
    <row r="399" spans="8:22">
      <c r="H399" s="5"/>
      <c r="I399" s="5"/>
      <c r="J399" s="5"/>
      <c r="K399" s="5"/>
      <c r="L399" s="5"/>
      <c r="M399" s="5"/>
      <c r="N399" s="5"/>
      <c r="O399" s="5"/>
      <c r="P399" s="5"/>
      <c r="Q399" s="5"/>
      <c r="S399" s="5"/>
      <c r="T399" s="96"/>
      <c r="U399" s="5"/>
      <c r="V399" s="5"/>
    </row>
    <row r="400" spans="8:22">
      <c r="H400" s="5"/>
      <c r="I400" s="5"/>
      <c r="J400" s="5"/>
      <c r="K400" s="5"/>
      <c r="L400" s="5"/>
      <c r="M400" s="5"/>
      <c r="N400" s="5"/>
      <c r="O400" s="5"/>
      <c r="P400" s="5"/>
      <c r="Q400" s="5"/>
      <c r="S400" s="5"/>
      <c r="T400" s="96"/>
      <c r="U400" s="5"/>
      <c r="V400" s="5"/>
    </row>
    <row r="401" spans="8:22">
      <c r="H401" s="5"/>
      <c r="I401" s="5"/>
      <c r="J401" s="5"/>
      <c r="K401" s="5"/>
      <c r="L401" s="5"/>
      <c r="M401" s="5"/>
      <c r="N401" s="5"/>
      <c r="O401" s="5"/>
      <c r="P401" s="5"/>
      <c r="Q401" s="5"/>
      <c r="S401" s="5"/>
      <c r="T401" s="96"/>
      <c r="U401" s="5"/>
      <c r="V401" s="5"/>
    </row>
    <row r="402" spans="8:22">
      <c r="H402" s="5"/>
      <c r="I402" s="5"/>
      <c r="J402" s="5"/>
      <c r="K402" s="5"/>
      <c r="L402" s="5"/>
      <c r="M402" s="5"/>
      <c r="N402" s="5"/>
      <c r="O402" s="5"/>
      <c r="P402" s="5"/>
      <c r="Q402" s="5"/>
      <c r="S402" s="5"/>
      <c r="T402" s="96"/>
      <c r="U402" s="5"/>
      <c r="V402" s="5"/>
    </row>
    <row r="403" spans="8:22">
      <c r="H403" s="5"/>
      <c r="I403" s="5"/>
      <c r="J403" s="5"/>
      <c r="K403" s="5"/>
      <c r="L403" s="5"/>
      <c r="M403" s="5"/>
      <c r="N403" s="5"/>
      <c r="O403" s="5"/>
      <c r="P403" s="5"/>
      <c r="Q403" s="5"/>
      <c r="S403" s="5"/>
      <c r="T403" s="96"/>
      <c r="U403" s="5"/>
      <c r="V403" s="5"/>
    </row>
    <row r="404" spans="8:22">
      <c r="H404" s="5"/>
      <c r="I404" s="5"/>
      <c r="J404" s="5"/>
      <c r="K404" s="5"/>
      <c r="L404" s="5"/>
      <c r="M404" s="5"/>
      <c r="N404" s="5"/>
      <c r="O404" s="5"/>
      <c r="P404" s="5"/>
      <c r="Q404" s="5"/>
      <c r="S404" s="5"/>
      <c r="T404" s="96"/>
      <c r="U404" s="5"/>
      <c r="V404" s="5"/>
    </row>
    <row r="405" spans="8:22">
      <c r="H405" s="5"/>
      <c r="I405" s="5"/>
      <c r="J405" s="5"/>
      <c r="K405" s="5"/>
      <c r="L405" s="5"/>
      <c r="M405" s="5"/>
      <c r="N405" s="5"/>
      <c r="O405" s="5"/>
      <c r="P405" s="5"/>
      <c r="Q405" s="5"/>
      <c r="S405" s="5"/>
      <c r="T405" s="96"/>
      <c r="U405" s="5"/>
      <c r="V405" s="5"/>
    </row>
    <row r="406" spans="8:22">
      <c r="H406" s="5"/>
      <c r="I406" s="5"/>
      <c r="J406" s="5"/>
      <c r="K406" s="5"/>
      <c r="L406" s="5"/>
      <c r="M406" s="5"/>
      <c r="N406" s="5"/>
      <c r="O406" s="5"/>
      <c r="P406" s="5"/>
      <c r="Q406" s="5"/>
      <c r="S406" s="5"/>
      <c r="T406" s="96"/>
      <c r="U406" s="5"/>
      <c r="V406" s="5"/>
    </row>
    <row r="407" spans="8:22">
      <c r="H407" s="5"/>
      <c r="I407" s="5"/>
      <c r="J407" s="5"/>
      <c r="K407" s="5"/>
      <c r="L407" s="5"/>
      <c r="M407" s="5"/>
      <c r="N407" s="5"/>
      <c r="O407" s="5"/>
      <c r="P407" s="5"/>
      <c r="Q407" s="5"/>
      <c r="S407" s="5"/>
      <c r="T407" s="96"/>
      <c r="U407" s="5"/>
      <c r="V407" s="5"/>
    </row>
    <row r="408" spans="8:22">
      <c r="H408" s="5"/>
      <c r="I408" s="5"/>
      <c r="J408" s="5"/>
      <c r="K408" s="5"/>
      <c r="L408" s="5"/>
      <c r="M408" s="5"/>
      <c r="N408" s="5"/>
      <c r="O408" s="5"/>
      <c r="P408" s="5"/>
      <c r="Q408" s="5"/>
      <c r="S408" s="5"/>
      <c r="T408" s="96"/>
      <c r="U408" s="5"/>
      <c r="V408" s="5"/>
    </row>
    <row r="409" spans="8:22">
      <c r="H409" s="5"/>
      <c r="I409" s="5"/>
      <c r="J409" s="5"/>
      <c r="K409" s="5"/>
      <c r="L409" s="5"/>
      <c r="M409" s="5"/>
      <c r="N409" s="5"/>
      <c r="O409" s="5"/>
      <c r="P409" s="5"/>
      <c r="Q409" s="5"/>
      <c r="S409" s="5"/>
      <c r="T409" s="96"/>
      <c r="U409" s="5"/>
      <c r="V409" s="5"/>
    </row>
    <row r="410" spans="8:22">
      <c r="H410" s="5"/>
      <c r="I410" s="5"/>
      <c r="J410" s="5"/>
      <c r="K410" s="5"/>
      <c r="L410" s="5"/>
      <c r="M410" s="5"/>
      <c r="N410" s="5"/>
      <c r="O410" s="5"/>
      <c r="P410" s="5"/>
      <c r="Q410" s="5"/>
      <c r="S410" s="5"/>
      <c r="T410" s="96"/>
      <c r="U410" s="5"/>
      <c r="V410" s="5"/>
    </row>
    <row r="411" spans="8:22">
      <c r="H411" s="5"/>
      <c r="I411" s="5"/>
      <c r="J411" s="5"/>
      <c r="K411" s="5"/>
      <c r="L411" s="5"/>
      <c r="M411" s="5"/>
      <c r="N411" s="5"/>
      <c r="O411" s="5"/>
      <c r="P411" s="5"/>
      <c r="Q411" s="5"/>
      <c r="S411" s="5"/>
      <c r="T411" s="96"/>
      <c r="U411" s="5"/>
      <c r="V411" s="5"/>
    </row>
    <row r="412" spans="8:22">
      <c r="H412" s="5"/>
      <c r="I412" s="5"/>
      <c r="J412" s="5"/>
      <c r="K412" s="5"/>
      <c r="L412" s="5"/>
      <c r="M412" s="5"/>
      <c r="N412" s="5"/>
      <c r="O412" s="5"/>
      <c r="P412" s="5"/>
      <c r="Q412" s="5"/>
      <c r="S412" s="5"/>
      <c r="T412" s="96"/>
      <c r="U412" s="5"/>
      <c r="V412" s="5"/>
    </row>
    <row r="413" spans="8:22">
      <c r="H413" s="5"/>
      <c r="I413" s="5"/>
      <c r="J413" s="5"/>
      <c r="K413" s="5"/>
      <c r="L413" s="5"/>
      <c r="M413" s="5"/>
      <c r="N413" s="5"/>
      <c r="O413" s="5"/>
      <c r="P413" s="5"/>
      <c r="Q413" s="5"/>
      <c r="S413" s="5"/>
      <c r="T413" s="96"/>
      <c r="U413" s="5"/>
      <c r="V413" s="5"/>
    </row>
    <row r="414" spans="8:22">
      <c r="H414" s="5"/>
      <c r="I414" s="5"/>
      <c r="J414" s="5"/>
      <c r="K414" s="5"/>
      <c r="L414" s="5"/>
      <c r="M414" s="5"/>
      <c r="N414" s="5"/>
      <c r="O414" s="5"/>
      <c r="P414" s="5"/>
      <c r="Q414" s="5"/>
      <c r="S414" s="5"/>
      <c r="T414" s="96"/>
      <c r="U414" s="5"/>
      <c r="V414" s="5"/>
    </row>
    <row r="415" spans="8:22">
      <c r="H415" s="5"/>
      <c r="I415" s="5"/>
      <c r="J415" s="5"/>
      <c r="K415" s="5"/>
      <c r="L415" s="5"/>
      <c r="M415" s="5"/>
      <c r="N415" s="5"/>
      <c r="O415" s="5"/>
      <c r="P415" s="5"/>
      <c r="Q415" s="5"/>
      <c r="S415" s="5"/>
      <c r="T415" s="96"/>
      <c r="U415" s="5"/>
      <c r="V415" s="5"/>
    </row>
    <row r="416" spans="8:22">
      <c r="H416" s="5"/>
      <c r="I416" s="5"/>
      <c r="J416" s="5"/>
      <c r="K416" s="5"/>
      <c r="L416" s="5"/>
      <c r="M416" s="5"/>
      <c r="N416" s="5"/>
      <c r="O416" s="5"/>
      <c r="P416" s="5"/>
      <c r="Q416" s="5"/>
      <c r="S416" s="5"/>
      <c r="T416" s="96"/>
      <c r="U416" s="5"/>
      <c r="V416" s="5"/>
    </row>
    <row r="417" spans="8:22">
      <c r="H417" s="5"/>
      <c r="I417" s="5"/>
      <c r="J417" s="5"/>
      <c r="K417" s="5"/>
      <c r="L417" s="5"/>
      <c r="M417" s="5"/>
      <c r="N417" s="5"/>
      <c r="O417" s="5"/>
      <c r="P417" s="5"/>
      <c r="Q417" s="5"/>
      <c r="S417" s="5"/>
      <c r="T417" s="96"/>
      <c r="U417" s="5"/>
      <c r="V417" s="5"/>
    </row>
    <row r="418" spans="8:22">
      <c r="H418" s="5"/>
      <c r="I418" s="5"/>
      <c r="J418" s="5"/>
      <c r="K418" s="5"/>
      <c r="L418" s="5"/>
      <c r="M418" s="5"/>
      <c r="N418" s="5"/>
      <c r="O418" s="5"/>
      <c r="P418" s="5"/>
      <c r="Q418" s="5"/>
      <c r="S418" s="5"/>
      <c r="T418" s="96"/>
      <c r="U418" s="5"/>
      <c r="V418" s="5"/>
    </row>
    <row r="419" spans="8:22">
      <c r="H419" s="5"/>
      <c r="I419" s="5"/>
      <c r="J419" s="5"/>
      <c r="K419" s="5"/>
      <c r="L419" s="5"/>
      <c r="M419" s="5"/>
      <c r="N419" s="5"/>
      <c r="O419" s="5"/>
      <c r="P419" s="5"/>
      <c r="Q419" s="5"/>
      <c r="S419" s="5"/>
      <c r="T419" s="96"/>
      <c r="U419" s="5"/>
      <c r="V419" s="5"/>
    </row>
    <row r="420" spans="8:22">
      <c r="H420" s="5"/>
      <c r="I420" s="5"/>
      <c r="J420" s="5"/>
      <c r="K420" s="5"/>
      <c r="L420" s="5"/>
      <c r="M420" s="5"/>
      <c r="N420" s="5"/>
      <c r="O420" s="5"/>
      <c r="P420" s="5"/>
      <c r="Q420" s="5"/>
      <c r="S420" s="5"/>
      <c r="T420" s="96"/>
      <c r="U420" s="5"/>
      <c r="V420" s="5"/>
    </row>
    <row r="421" spans="8:22">
      <c r="H421" s="5"/>
      <c r="I421" s="5"/>
      <c r="J421" s="5"/>
      <c r="K421" s="5"/>
      <c r="L421" s="5"/>
      <c r="M421" s="5"/>
      <c r="N421" s="5"/>
      <c r="O421" s="5"/>
      <c r="P421" s="5"/>
      <c r="Q421" s="5"/>
      <c r="S421" s="5"/>
      <c r="T421" s="96"/>
      <c r="U421" s="5"/>
      <c r="V421" s="5"/>
    </row>
    <row r="422" spans="8:22">
      <c r="H422" s="5"/>
      <c r="I422" s="5"/>
      <c r="J422" s="5"/>
      <c r="K422" s="5"/>
      <c r="L422" s="5"/>
      <c r="M422" s="5"/>
      <c r="N422" s="5"/>
      <c r="O422" s="5"/>
      <c r="P422" s="5"/>
      <c r="Q422" s="5"/>
      <c r="S422" s="5"/>
      <c r="T422" s="96"/>
      <c r="U422" s="5"/>
      <c r="V422" s="5"/>
    </row>
    <row r="423" spans="8:22">
      <c r="H423" s="5"/>
      <c r="I423" s="5"/>
      <c r="J423" s="5"/>
      <c r="K423" s="5"/>
      <c r="L423" s="5"/>
      <c r="M423" s="5"/>
      <c r="N423" s="5"/>
      <c r="O423" s="5"/>
      <c r="P423" s="5"/>
      <c r="Q423" s="5"/>
      <c r="S423" s="5"/>
      <c r="T423" s="96"/>
      <c r="U423" s="5"/>
      <c r="V423" s="5"/>
    </row>
    <row r="424" spans="8:22">
      <c r="H424" s="5"/>
      <c r="I424" s="5"/>
      <c r="J424" s="5"/>
      <c r="K424" s="5"/>
      <c r="L424" s="5"/>
      <c r="M424" s="5"/>
      <c r="N424" s="5"/>
      <c r="O424" s="5"/>
      <c r="P424" s="5"/>
      <c r="Q424" s="5"/>
      <c r="S424" s="5"/>
      <c r="T424" s="96"/>
      <c r="U424" s="5"/>
      <c r="V424" s="5"/>
    </row>
    <row r="425" spans="8:22">
      <c r="H425" s="5"/>
      <c r="I425" s="5"/>
      <c r="J425" s="5"/>
      <c r="K425" s="5"/>
      <c r="L425" s="5"/>
      <c r="M425" s="5"/>
      <c r="N425" s="5"/>
      <c r="O425" s="5"/>
      <c r="P425" s="5"/>
      <c r="Q425" s="5"/>
      <c r="S425" s="5"/>
      <c r="T425" s="96"/>
      <c r="U425" s="5"/>
      <c r="V425" s="5"/>
    </row>
    <row r="426" spans="8:22">
      <c r="H426" s="5"/>
      <c r="I426" s="5"/>
      <c r="J426" s="5"/>
      <c r="K426" s="5"/>
      <c r="L426" s="5"/>
      <c r="M426" s="5"/>
      <c r="N426" s="5"/>
      <c r="O426" s="5"/>
      <c r="P426" s="5"/>
      <c r="Q426" s="5"/>
      <c r="S426" s="5"/>
      <c r="T426" s="96"/>
      <c r="U426" s="5"/>
      <c r="V426" s="5"/>
    </row>
    <row r="427" spans="8:22">
      <c r="H427" s="5"/>
      <c r="I427" s="5"/>
      <c r="J427" s="5"/>
      <c r="K427" s="5"/>
      <c r="L427" s="5"/>
      <c r="M427" s="5"/>
      <c r="N427" s="5"/>
      <c r="O427" s="5"/>
      <c r="P427" s="5"/>
      <c r="Q427" s="5"/>
      <c r="S427" s="5"/>
      <c r="T427" s="96"/>
      <c r="U427" s="5"/>
      <c r="V427" s="5"/>
    </row>
    <row r="428" spans="8:22">
      <c r="H428" s="5"/>
      <c r="I428" s="5"/>
      <c r="J428" s="5"/>
      <c r="K428" s="5"/>
      <c r="L428" s="5"/>
      <c r="M428" s="5"/>
      <c r="N428" s="5"/>
      <c r="O428" s="5"/>
      <c r="P428" s="5"/>
      <c r="Q428" s="5"/>
      <c r="S428" s="5"/>
      <c r="T428" s="96"/>
      <c r="U428" s="5"/>
      <c r="V428" s="5"/>
    </row>
    <row r="429" spans="8:22">
      <c r="H429" s="5"/>
      <c r="I429" s="5"/>
      <c r="J429" s="5"/>
      <c r="K429" s="5"/>
      <c r="L429" s="5"/>
      <c r="M429" s="5"/>
      <c r="N429" s="5"/>
      <c r="O429" s="5"/>
      <c r="P429" s="5"/>
      <c r="Q429" s="5"/>
      <c r="S429" s="5"/>
      <c r="T429" s="96"/>
      <c r="U429" s="5"/>
      <c r="V429" s="5"/>
    </row>
    <row r="430" spans="8:22">
      <c r="H430" s="5"/>
      <c r="I430" s="5"/>
      <c r="J430" s="5"/>
      <c r="K430" s="5"/>
      <c r="L430" s="5"/>
      <c r="M430" s="5"/>
      <c r="N430" s="5"/>
      <c r="O430" s="5"/>
      <c r="P430" s="5"/>
      <c r="Q430" s="5"/>
      <c r="S430" s="5"/>
      <c r="T430" s="96"/>
      <c r="U430" s="5"/>
      <c r="V430" s="5"/>
    </row>
    <row r="431" spans="8:22">
      <c r="H431" s="5"/>
      <c r="I431" s="5"/>
      <c r="J431" s="5"/>
      <c r="K431" s="5"/>
      <c r="L431" s="5"/>
      <c r="M431" s="5"/>
      <c r="N431" s="5"/>
      <c r="O431" s="5"/>
      <c r="P431" s="5"/>
      <c r="Q431" s="5"/>
      <c r="S431" s="5"/>
      <c r="T431" s="96"/>
      <c r="U431" s="5"/>
      <c r="V431" s="5"/>
    </row>
    <row r="432" spans="8:22">
      <c r="H432" s="5"/>
      <c r="I432" s="5"/>
      <c r="J432" s="5"/>
      <c r="K432" s="5"/>
      <c r="L432" s="5"/>
      <c r="M432" s="5"/>
      <c r="N432" s="5"/>
      <c r="O432" s="5"/>
      <c r="P432" s="5"/>
      <c r="Q432" s="5"/>
      <c r="S432" s="5"/>
      <c r="T432" s="96"/>
      <c r="U432" s="5"/>
      <c r="V432" s="5"/>
    </row>
    <row r="433" spans="8:22">
      <c r="H433" s="5"/>
      <c r="I433" s="5"/>
      <c r="J433" s="5"/>
      <c r="K433" s="5"/>
      <c r="L433" s="5"/>
      <c r="M433" s="5"/>
      <c r="N433" s="5"/>
      <c r="O433" s="5"/>
      <c r="P433" s="5"/>
      <c r="Q433" s="5"/>
      <c r="S433" s="5"/>
      <c r="T433" s="96"/>
      <c r="U433" s="5"/>
      <c r="V433" s="5"/>
    </row>
    <row r="434" spans="8:22">
      <c r="H434" s="5"/>
      <c r="I434" s="5"/>
      <c r="J434" s="5"/>
      <c r="K434" s="5"/>
      <c r="L434" s="5"/>
      <c r="M434" s="5"/>
      <c r="N434" s="5"/>
      <c r="O434" s="5"/>
      <c r="P434" s="5"/>
      <c r="Q434" s="5"/>
      <c r="S434" s="5"/>
      <c r="T434" s="96"/>
      <c r="U434" s="5"/>
      <c r="V434" s="5"/>
    </row>
    <row r="435" spans="8:22">
      <c r="H435" s="5"/>
      <c r="I435" s="5"/>
      <c r="J435" s="5"/>
      <c r="K435" s="5"/>
      <c r="L435" s="5"/>
      <c r="M435" s="5"/>
      <c r="N435" s="5"/>
      <c r="O435" s="5"/>
      <c r="P435" s="5"/>
      <c r="Q435" s="5"/>
      <c r="S435" s="5"/>
      <c r="T435" s="96"/>
      <c r="U435" s="5"/>
      <c r="V435" s="5"/>
    </row>
    <row r="436" spans="8:22">
      <c r="H436" s="5"/>
      <c r="I436" s="5"/>
      <c r="J436" s="5"/>
      <c r="K436" s="5"/>
      <c r="L436" s="5"/>
      <c r="M436" s="5"/>
      <c r="N436" s="5"/>
      <c r="O436" s="5"/>
      <c r="P436" s="5"/>
      <c r="Q436" s="5"/>
      <c r="S436" s="5"/>
      <c r="T436" s="96"/>
      <c r="U436" s="5"/>
      <c r="V436" s="5"/>
    </row>
    <row r="437" spans="8:22">
      <c r="H437" s="5"/>
      <c r="I437" s="5"/>
      <c r="J437" s="5"/>
      <c r="K437" s="5"/>
      <c r="L437" s="5"/>
      <c r="M437" s="5"/>
      <c r="N437" s="5"/>
      <c r="O437" s="5"/>
      <c r="P437" s="5"/>
      <c r="Q437" s="5"/>
      <c r="S437" s="5"/>
      <c r="T437" s="96"/>
      <c r="U437" s="5"/>
      <c r="V437" s="5"/>
    </row>
    <row r="438" spans="8:22">
      <c r="H438" s="5"/>
      <c r="I438" s="5"/>
      <c r="J438" s="5"/>
      <c r="K438" s="5"/>
      <c r="L438" s="5"/>
      <c r="M438" s="5"/>
      <c r="N438" s="5"/>
      <c r="O438" s="5"/>
      <c r="P438" s="5"/>
      <c r="Q438" s="5"/>
      <c r="S438" s="5"/>
      <c r="T438" s="96"/>
      <c r="U438" s="5"/>
      <c r="V438" s="5"/>
    </row>
    <row r="439" spans="8:22">
      <c r="H439" s="5"/>
      <c r="I439" s="5"/>
      <c r="J439" s="5"/>
      <c r="K439" s="5"/>
      <c r="L439" s="5"/>
      <c r="M439" s="5"/>
      <c r="N439" s="5"/>
      <c r="O439" s="5"/>
      <c r="P439" s="5"/>
      <c r="Q439" s="5"/>
      <c r="S439" s="5"/>
      <c r="T439" s="96"/>
      <c r="U439" s="5"/>
      <c r="V439" s="5"/>
    </row>
    <row r="440" spans="8:22">
      <c r="H440" s="5"/>
      <c r="I440" s="5"/>
      <c r="J440" s="5"/>
      <c r="K440" s="5"/>
      <c r="L440" s="5"/>
      <c r="M440" s="5"/>
      <c r="N440" s="5"/>
      <c r="O440" s="5"/>
      <c r="P440" s="5"/>
      <c r="Q440" s="5"/>
      <c r="S440" s="5"/>
      <c r="T440" s="96"/>
      <c r="U440" s="5"/>
      <c r="V440" s="5"/>
    </row>
    <row r="441" spans="8:22">
      <c r="H441" s="5"/>
      <c r="I441" s="5"/>
      <c r="J441" s="5"/>
      <c r="K441" s="5"/>
      <c r="L441" s="5"/>
      <c r="M441" s="5"/>
      <c r="N441" s="5"/>
      <c r="O441" s="5"/>
      <c r="P441" s="5"/>
      <c r="Q441" s="5"/>
      <c r="S441" s="5"/>
      <c r="T441" s="96"/>
      <c r="U441" s="5"/>
      <c r="V441" s="5"/>
    </row>
    <row r="442" spans="8:22">
      <c r="H442" s="5"/>
      <c r="I442" s="5"/>
      <c r="J442" s="5"/>
      <c r="K442" s="5"/>
      <c r="L442" s="5"/>
      <c r="M442" s="5"/>
      <c r="N442" s="5"/>
      <c r="O442" s="5"/>
      <c r="P442" s="5"/>
      <c r="Q442" s="5"/>
      <c r="S442" s="5"/>
      <c r="T442" s="96"/>
      <c r="U442" s="5"/>
      <c r="V442" s="5"/>
    </row>
    <row r="443" spans="8:22">
      <c r="H443" s="5"/>
      <c r="I443" s="5"/>
      <c r="J443" s="5"/>
      <c r="K443" s="5"/>
      <c r="L443" s="5"/>
      <c r="M443" s="5"/>
      <c r="N443" s="5"/>
      <c r="O443" s="5"/>
      <c r="P443" s="5"/>
      <c r="Q443" s="5"/>
      <c r="S443" s="5"/>
      <c r="T443" s="96"/>
      <c r="U443" s="5"/>
      <c r="V443" s="5"/>
    </row>
    <row r="444" spans="8:22">
      <c r="H444" s="5"/>
      <c r="I444" s="5"/>
      <c r="J444" s="5"/>
      <c r="K444" s="5"/>
      <c r="L444" s="5"/>
      <c r="M444" s="5"/>
      <c r="N444" s="5"/>
      <c r="O444" s="5"/>
      <c r="P444" s="5"/>
      <c r="Q444" s="5"/>
      <c r="S444" s="5"/>
      <c r="T444" s="96"/>
      <c r="U444" s="5"/>
      <c r="V444" s="5"/>
    </row>
    <row r="445" spans="8:22">
      <c r="H445" s="5"/>
      <c r="I445" s="5"/>
      <c r="J445" s="5"/>
      <c r="K445" s="5"/>
      <c r="L445" s="5"/>
      <c r="M445" s="5"/>
      <c r="N445" s="5"/>
      <c r="O445" s="5"/>
      <c r="P445" s="5"/>
      <c r="Q445" s="5"/>
      <c r="S445" s="5"/>
      <c r="T445" s="96"/>
      <c r="U445" s="5"/>
      <c r="V445" s="5"/>
    </row>
    <row r="446" spans="8:22">
      <c r="H446" s="5"/>
      <c r="I446" s="5"/>
      <c r="J446" s="5"/>
      <c r="K446" s="5"/>
      <c r="L446" s="5"/>
      <c r="M446" s="5"/>
      <c r="N446" s="5"/>
      <c r="O446" s="5"/>
      <c r="P446" s="5"/>
      <c r="Q446" s="5"/>
      <c r="S446" s="5"/>
      <c r="T446" s="96"/>
      <c r="U446" s="5"/>
      <c r="V446" s="5"/>
    </row>
    <row r="447" spans="8:22">
      <c r="H447" s="5"/>
      <c r="I447" s="5"/>
      <c r="J447" s="5"/>
      <c r="K447" s="5"/>
      <c r="L447" s="5"/>
      <c r="M447" s="5"/>
      <c r="N447" s="5"/>
      <c r="O447" s="5"/>
      <c r="P447" s="5"/>
      <c r="Q447" s="5"/>
      <c r="S447" s="5"/>
      <c r="T447" s="96"/>
      <c r="U447" s="5"/>
      <c r="V447" s="5"/>
    </row>
    <row r="448" spans="8:22">
      <c r="H448" s="5"/>
      <c r="I448" s="5"/>
      <c r="J448" s="5"/>
      <c r="K448" s="5"/>
      <c r="L448" s="5"/>
      <c r="M448" s="5"/>
      <c r="N448" s="5"/>
      <c r="O448" s="5"/>
      <c r="P448" s="5"/>
      <c r="Q448" s="5"/>
      <c r="S448" s="5"/>
      <c r="T448" s="96"/>
      <c r="U448" s="5"/>
      <c r="V448" s="5"/>
    </row>
    <row r="449" spans="8:22">
      <c r="H449" s="5"/>
      <c r="I449" s="5"/>
      <c r="J449" s="5"/>
      <c r="K449" s="5"/>
      <c r="L449" s="5"/>
      <c r="M449" s="5"/>
      <c r="N449" s="5"/>
      <c r="O449" s="5"/>
      <c r="P449" s="5"/>
      <c r="Q449" s="5"/>
      <c r="S449" s="5"/>
      <c r="T449" s="96"/>
      <c r="U449" s="5"/>
      <c r="V449" s="5"/>
    </row>
    <row r="450" spans="8:22">
      <c r="H450" s="5"/>
      <c r="I450" s="5"/>
      <c r="J450" s="5"/>
      <c r="K450" s="5"/>
      <c r="L450" s="5"/>
      <c r="M450" s="5"/>
      <c r="N450" s="5"/>
      <c r="O450" s="5"/>
      <c r="P450" s="5"/>
      <c r="Q450" s="5"/>
      <c r="S450" s="5"/>
      <c r="T450" s="96"/>
      <c r="U450" s="5"/>
      <c r="V450" s="5"/>
    </row>
    <row r="451" spans="8:22">
      <c r="H451" s="5"/>
      <c r="I451" s="5"/>
      <c r="J451" s="5"/>
      <c r="K451" s="5"/>
      <c r="L451" s="5"/>
      <c r="M451" s="5"/>
      <c r="N451" s="5"/>
      <c r="O451" s="5"/>
      <c r="P451" s="5"/>
      <c r="Q451" s="5"/>
      <c r="S451" s="5"/>
      <c r="T451" s="96"/>
      <c r="U451" s="5"/>
      <c r="V451" s="5"/>
    </row>
    <row r="452" spans="8:22">
      <c r="H452" s="5"/>
      <c r="I452" s="5"/>
      <c r="J452" s="5"/>
      <c r="K452" s="5"/>
      <c r="L452" s="5"/>
      <c r="M452" s="5"/>
      <c r="N452" s="5"/>
      <c r="O452" s="5"/>
      <c r="P452" s="5"/>
      <c r="Q452" s="5"/>
      <c r="S452" s="5"/>
      <c r="T452" s="96"/>
      <c r="U452" s="5"/>
      <c r="V452" s="5"/>
    </row>
    <row r="453" spans="8:22">
      <c r="H453" s="5"/>
      <c r="I453" s="5"/>
      <c r="J453" s="5"/>
      <c r="K453" s="5"/>
      <c r="L453" s="5"/>
      <c r="M453" s="5"/>
      <c r="N453" s="5"/>
      <c r="O453" s="5"/>
      <c r="P453" s="5"/>
      <c r="Q453" s="5"/>
      <c r="S453" s="5"/>
      <c r="T453" s="96"/>
      <c r="U453" s="5"/>
      <c r="V453" s="5"/>
    </row>
    <row r="454" spans="8:22">
      <c r="H454" s="5"/>
      <c r="I454" s="5"/>
      <c r="J454" s="5"/>
      <c r="K454" s="5"/>
      <c r="L454" s="5"/>
      <c r="M454" s="5"/>
      <c r="N454" s="5"/>
      <c r="O454" s="5"/>
      <c r="P454" s="5"/>
      <c r="Q454" s="5"/>
      <c r="S454" s="5"/>
      <c r="T454" s="96"/>
      <c r="U454" s="5"/>
      <c r="V454" s="5"/>
    </row>
    <row r="455" spans="8:22">
      <c r="H455" s="5"/>
      <c r="I455" s="5"/>
      <c r="J455" s="5"/>
      <c r="K455" s="5"/>
      <c r="L455" s="5"/>
      <c r="M455" s="5"/>
      <c r="N455" s="5"/>
      <c r="O455" s="5"/>
      <c r="P455" s="5"/>
      <c r="Q455" s="5"/>
      <c r="S455" s="5"/>
      <c r="T455" s="96"/>
      <c r="U455" s="5"/>
      <c r="V455" s="5"/>
    </row>
    <row r="456" spans="8:22">
      <c r="H456" s="5"/>
      <c r="I456" s="5"/>
      <c r="J456" s="5"/>
      <c r="K456" s="5"/>
      <c r="L456" s="5"/>
      <c r="M456" s="5"/>
      <c r="N456" s="5"/>
      <c r="O456" s="5"/>
      <c r="P456" s="5"/>
      <c r="Q456" s="5"/>
      <c r="S456" s="5"/>
      <c r="T456" s="96"/>
      <c r="U456" s="5"/>
      <c r="V456" s="5"/>
    </row>
    <row r="457" spans="8:22">
      <c r="H457" s="5"/>
      <c r="I457" s="5"/>
      <c r="J457" s="5"/>
      <c r="K457" s="5"/>
      <c r="L457" s="5"/>
      <c r="M457" s="5"/>
      <c r="N457" s="5"/>
      <c r="O457" s="5"/>
      <c r="P457" s="5"/>
      <c r="Q457" s="5"/>
      <c r="S457" s="5"/>
      <c r="T457" s="96"/>
      <c r="U457" s="5"/>
      <c r="V457" s="5"/>
    </row>
    <row r="458" spans="8:22">
      <c r="H458" s="5"/>
      <c r="I458" s="5"/>
      <c r="J458" s="5"/>
      <c r="K458" s="5"/>
      <c r="L458" s="5"/>
      <c r="M458" s="5"/>
      <c r="N458" s="5"/>
      <c r="O458" s="5"/>
      <c r="P458" s="5"/>
      <c r="Q458" s="5"/>
      <c r="S458" s="5"/>
      <c r="T458" s="96"/>
      <c r="U458" s="5"/>
      <c r="V458" s="5"/>
    </row>
    <row r="459" spans="8:22">
      <c r="H459" s="5"/>
      <c r="I459" s="5"/>
      <c r="J459" s="5"/>
      <c r="K459" s="5"/>
      <c r="L459" s="5"/>
      <c r="M459" s="5"/>
      <c r="N459" s="5"/>
      <c r="O459" s="5"/>
      <c r="P459" s="5"/>
      <c r="Q459" s="5"/>
      <c r="S459" s="5"/>
      <c r="T459" s="96"/>
      <c r="U459" s="5"/>
      <c r="V459" s="5"/>
    </row>
    <row r="460" spans="8:22">
      <c r="H460" s="5"/>
      <c r="I460" s="5"/>
      <c r="J460" s="5"/>
      <c r="K460" s="5"/>
      <c r="L460" s="5"/>
      <c r="M460" s="5"/>
      <c r="N460" s="5"/>
      <c r="O460" s="5"/>
      <c r="P460" s="5"/>
      <c r="Q460" s="5"/>
      <c r="S460" s="5"/>
      <c r="T460" s="96"/>
      <c r="U460" s="5"/>
      <c r="V460" s="5"/>
    </row>
    <row r="461" spans="8:22">
      <c r="H461" s="5"/>
      <c r="I461" s="5"/>
      <c r="J461" s="5"/>
      <c r="K461" s="5"/>
      <c r="L461" s="5"/>
      <c r="M461" s="5"/>
      <c r="N461" s="5"/>
      <c r="O461" s="5"/>
      <c r="P461" s="5"/>
      <c r="Q461" s="5"/>
      <c r="S461" s="5"/>
      <c r="T461" s="96"/>
      <c r="U461" s="5"/>
      <c r="V461" s="5"/>
    </row>
    <row r="462" spans="8:22">
      <c r="H462" s="5"/>
      <c r="I462" s="5"/>
      <c r="J462" s="5"/>
      <c r="K462" s="5"/>
      <c r="L462" s="5"/>
      <c r="M462" s="5"/>
      <c r="N462" s="5"/>
      <c r="O462" s="5"/>
      <c r="P462" s="5"/>
      <c r="Q462" s="5"/>
      <c r="S462" s="5"/>
      <c r="T462" s="96"/>
      <c r="U462" s="5"/>
      <c r="V462" s="5"/>
    </row>
    <row r="463" spans="8:22">
      <c r="H463" s="5"/>
      <c r="I463" s="5"/>
      <c r="J463" s="5"/>
      <c r="K463" s="5"/>
      <c r="L463" s="5"/>
      <c r="M463" s="5"/>
      <c r="N463" s="5"/>
      <c r="O463" s="5"/>
      <c r="P463" s="5"/>
      <c r="Q463" s="5"/>
      <c r="S463" s="5"/>
      <c r="T463" s="96"/>
      <c r="U463" s="5"/>
      <c r="V463" s="5"/>
    </row>
    <row r="464" spans="8:22">
      <c r="H464" s="5"/>
      <c r="I464" s="5"/>
      <c r="J464" s="5"/>
      <c r="K464" s="5"/>
      <c r="L464" s="5"/>
      <c r="M464" s="5"/>
      <c r="N464" s="5"/>
      <c r="O464" s="5"/>
      <c r="P464" s="5"/>
      <c r="Q464" s="5"/>
      <c r="S464" s="5"/>
      <c r="T464" s="96"/>
      <c r="U464" s="5"/>
      <c r="V464" s="5"/>
    </row>
    <row r="465" spans="8:22">
      <c r="H465" s="5"/>
      <c r="I465" s="5"/>
      <c r="J465" s="5"/>
      <c r="K465" s="5"/>
      <c r="L465" s="5"/>
      <c r="M465" s="5"/>
      <c r="N465" s="5"/>
      <c r="O465" s="5"/>
      <c r="P465" s="5"/>
      <c r="Q465" s="5"/>
      <c r="S465" s="5"/>
      <c r="T465" s="96"/>
      <c r="U465" s="5"/>
      <c r="V465" s="5"/>
    </row>
    <row r="466" spans="8:22">
      <c r="H466" s="5"/>
      <c r="I466" s="5"/>
      <c r="J466" s="5"/>
      <c r="K466" s="5"/>
      <c r="L466" s="5"/>
      <c r="M466" s="5"/>
      <c r="N466" s="5"/>
      <c r="O466" s="5"/>
      <c r="P466" s="5"/>
      <c r="Q466" s="5"/>
      <c r="S466" s="5"/>
      <c r="T466" s="96"/>
      <c r="U466" s="5"/>
      <c r="V466" s="5"/>
    </row>
    <row r="467" spans="8:22">
      <c r="H467" s="5"/>
      <c r="I467" s="5"/>
      <c r="J467" s="5"/>
      <c r="K467" s="5"/>
      <c r="L467" s="5"/>
      <c r="M467" s="5"/>
      <c r="N467" s="5"/>
      <c r="O467" s="5"/>
      <c r="P467" s="5"/>
      <c r="Q467" s="5"/>
      <c r="S467" s="5"/>
      <c r="T467" s="96"/>
      <c r="U467" s="5"/>
      <c r="V467" s="5"/>
    </row>
    <row r="468" spans="8:22">
      <c r="H468" s="5"/>
      <c r="I468" s="5"/>
      <c r="J468" s="5"/>
      <c r="K468" s="5"/>
      <c r="L468" s="5"/>
      <c r="M468" s="5"/>
      <c r="N468" s="5"/>
      <c r="O468" s="5"/>
      <c r="P468" s="5"/>
      <c r="Q468" s="5"/>
      <c r="S468" s="5"/>
      <c r="T468" s="96"/>
      <c r="U468" s="5"/>
      <c r="V468" s="5"/>
    </row>
    <row r="469" spans="8:22">
      <c r="H469" s="5"/>
      <c r="I469" s="5"/>
      <c r="J469" s="5"/>
      <c r="K469" s="5"/>
      <c r="L469" s="5"/>
      <c r="M469" s="5"/>
      <c r="N469" s="5"/>
      <c r="O469" s="5"/>
      <c r="P469" s="5"/>
      <c r="Q469" s="5"/>
      <c r="S469" s="5"/>
      <c r="T469" s="96"/>
      <c r="U469" s="5"/>
      <c r="V469" s="5"/>
    </row>
    <row r="470" spans="8:22">
      <c r="H470" s="5"/>
      <c r="I470" s="5"/>
      <c r="J470" s="5"/>
      <c r="K470" s="5"/>
      <c r="L470" s="5"/>
      <c r="M470" s="5"/>
      <c r="N470" s="5"/>
      <c r="O470" s="5"/>
      <c r="P470" s="5"/>
      <c r="Q470" s="5"/>
      <c r="S470" s="5"/>
      <c r="T470" s="96"/>
      <c r="U470" s="5"/>
      <c r="V470" s="5"/>
    </row>
    <row r="471" spans="8:22">
      <c r="H471" s="5"/>
      <c r="I471" s="5"/>
      <c r="J471" s="5"/>
      <c r="K471" s="5"/>
      <c r="L471" s="5"/>
      <c r="M471" s="5"/>
      <c r="N471" s="5"/>
      <c r="O471" s="5"/>
      <c r="P471" s="5"/>
      <c r="Q471" s="5"/>
      <c r="S471" s="5"/>
      <c r="T471" s="96"/>
      <c r="U471" s="5"/>
      <c r="V471" s="5"/>
    </row>
    <row r="472" spans="8:22">
      <c r="H472" s="5"/>
      <c r="I472" s="5"/>
      <c r="J472" s="5"/>
      <c r="K472" s="5"/>
      <c r="L472" s="5"/>
      <c r="M472" s="5"/>
      <c r="N472" s="5"/>
      <c r="O472" s="5"/>
      <c r="P472" s="5"/>
      <c r="Q472" s="5"/>
      <c r="S472" s="5"/>
      <c r="T472" s="96"/>
      <c r="U472" s="5"/>
      <c r="V472" s="5"/>
    </row>
    <row r="473" spans="8:22">
      <c r="H473" s="5"/>
      <c r="I473" s="5"/>
      <c r="J473" s="5"/>
      <c r="K473" s="5"/>
      <c r="L473" s="5"/>
      <c r="M473" s="5"/>
      <c r="N473" s="5"/>
      <c r="O473" s="5"/>
      <c r="P473" s="5"/>
      <c r="Q473" s="5"/>
      <c r="S473" s="5"/>
      <c r="T473" s="96"/>
      <c r="U473" s="5"/>
      <c r="V473" s="5"/>
    </row>
    <row r="474" spans="8:22">
      <c r="H474" s="5"/>
      <c r="I474" s="5"/>
      <c r="J474" s="5"/>
      <c r="K474" s="5"/>
      <c r="L474" s="5"/>
      <c r="M474" s="5"/>
      <c r="N474" s="5"/>
      <c r="O474" s="5"/>
      <c r="P474" s="5"/>
      <c r="Q474" s="5"/>
      <c r="S474" s="5"/>
      <c r="T474" s="96"/>
      <c r="U474" s="5"/>
      <c r="V474" s="5"/>
    </row>
    <row r="475" spans="8:22">
      <c r="H475" s="5"/>
      <c r="I475" s="5"/>
      <c r="J475" s="5"/>
      <c r="K475" s="5"/>
      <c r="L475" s="5"/>
      <c r="M475" s="5"/>
      <c r="N475" s="5"/>
      <c r="O475" s="5"/>
      <c r="P475" s="5"/>
      <c r="Q475" s="5"/>
      <c r="S475" s="5"/>
      <c r="T475" s="96"/>
      <c r="U475" s="5"/>
      <c r="V475" s="5"/>
    </row>
    <row r="476" spans="8:22">
      <c r="H476" s="5"/>
      <c r="I476" s="5"/>
      <c r="J476" s="5"/>
      <c r="K476" s="5"/>
      <c r="L476" s="5"/>
      <c r="M476" s="5"/>
      <c r="N476" s="5"/>
      <c r="O476" s="5"/>
      <c r="P476" s="5"/>
      <c r="Q476" s="5"/>
      <c r="S476" s="5"/>
      <c r="T476" s="96"/>
      <c r="U476" s="5"/>
      <c r="V476" s="5"/>
    </row>
    <row r="477" spans="8:22">
      <c r="H477" s="5"/>
      <c r="I477" s="5"/>
      <c r="J477" s="5"/>
      <c r="K477" s="5"/>
      <c r="L477" s="5"/>
      <c r="M477" s="5"/>
      <c r="N477" s="5"/>
      <c r="O477" s="5"/>
      <c r="P477" s="5"/>
      <c r="Q477" s="5"/>
      <c r="S477" s="5"/>
      <c r="T477" s="96"/>
      <c r="U477" s="5"/>
      <c r="V477" s="5"/>
    </row>
    <row r="478" spans="8:22">
      <c r="H478" s="5"/>
      <c r="I478" s="5"/>
      <c r="J478" s="5"/>
      <c r="K478" s="5"/>
      <c r="L478" s="5"/>
      <c r="M478" s="5"/>
      <c r="N478" s="5"/>
      <c r="O478" s="5"/>
      <c r="P478" s="5"/>
      <c r="Q478" s="5"/>
      <c r="S478" s="5"/>
      <c r="T478" s="96"/>
      <c r="U478" s="5"/>
      <c r="V478" s="5"/>
    </row>
    <row r="479" spans="8:22">
      <c r="H479" s="5"/>
      <c r="I479" s="5"/>
      <c r="J479" s="5"/>
      <c r="K479" s="5"/>
      <c r="L479" s="5"/>
      <c r="M479" s="5"/>
      <c r="N479" s="5"/>
      <c r="O479" s="5"/>
      <c r="P479" s="5"/>
      <c r="Q479" s="5"/>
      <c r="S479" s="5"/>
      <c r="T479" s="96"/>
      <c r="U479" s="5"/>
      <c r="V479" s="5"/>
    </row>
    <row r="480" spans="8:22">
      <c r="H480" s="5"/>
      <c r="I480" s="5"/>
      <c r="J480" s="5"/>
      <c r="K480" s="5"/>
      <c r="L480" s="5"/>
      <c r="M480" s="5"/>
      <c r="N480" s="5"/>
      <c r="O480" s="5"/>
      <c r="P480" s="5"/>
      <c r="Q480" s="5"/>
      <c r="S480" s="5"/>
      <c r="T480" s="96"/>
      <c r="U480" s="5"/>
      <c r="V480" s="5"/>
    </row>
    <row r="481" spans="8:22">
      <c r="H481" s="5"/>
      <c r="I481" s="5"/>
      <c r="J481" s="5"/>
      <c r="K481" s="5"/>
      <c r="L481" s="5"/>
      <c r="M481" s="5"/>
      <c r="N481" s="5"/>
      <c r="O481" s="5"/>
      <c r="P481" s="5"/>
      <c r="Q481" s="5"/>
      <c r="S481" s="5"/>
      <c r="T481" s="96"/>
      <c r="U481" s="5"/>
      <c r="V481" s="5"/>
    </row>
    <row r="482" spans="8:22">
      <c r="H482" s="5"/>
      <c r="I482" s="5"/>
      <c r="J482" s="5"/>
      <c r="K482" s="5"/>
      <c r="L482" s="5"/>
      <c r="M482" s="5"/>
      <c r="N482" s="5"/>
      <c r="O482" s="5"/>
      <c r="P482" s="5"/>
      <c r="Q482" s="5"/>
      <c r="S482" s="5"/>
      <c r="T482" s="96"/>
      <c r="U482" s="5"/>
      <c r="V482" s="5"/>
    </row>
    <row r="483" spans="8:22">
      <c r="H483" s="5"/>
      <c r="I483" s="5"/>
      <c r="J483" s="5"/>
      <c r="K483" s="5"/>
      <c r="L483" s="5"/>
      <c r="M483" s="5"/>
      <c r="N483" s="5"/>
      <c r="O483" s="5"/>
      <c r="P483" s="5"/>
      <c r="Q483" s="5"/>
      <c r="S483" s="5"/>
      <c r="T483" s="96"/>
      <c r="U483" s="5"/>
      <c r="V483" s="5"/>
    </row>
    <row r="484" spans="8:22">
      <c r="H484" s="5"/>
      <c r="I484" s="5"/>
      <c r="J484" s="5"/>
      <c r="K484" s="5"/>
      <c r="L484" s="5"/>
      <c r="M484" s="5"/>
      <c r="N484" s="5"/>
      <c r="O484" s="5"/>
      <c r="P484" s="5"/>
      <c r="Q484" s="5"/>
      <c r="S484" s="5"/>
      <c r="T484" s="96"/>
      <c r="U484" s="5"/>
      <c r="V484" s="5"/>
    </row>
    <row r="485" spans="8:22">
      <c r="H485" s="5"/>
      <c r="I485" s="5"/>
      <c r="J485" s="5"/>
      <c r="K485" s="5"/>
      <c r="L485" s="5"/>
      <c r="M485" s="5"/>
      <c r="N485" s="5"/>
      <c r="O485" s="5"/>
      <c r="P485" s="5"/>
      <c r="Q485" s="5"/>
      <c r="S485" s="5"/>
      <c r="T485" s="96"/>
      <c r="U485" s="5"/>
      <c r="V485" s="5"/>
    </row>
    <row r="486" spans="8:22">
      <c r="H486" s="5"/>
      <c r="I486" s="5"/>
      <c r="J486" s="5"/>
      <c r="K486" s="5"/>
      <c r="L486" s="5"/>
      <c r="M486" s="5"/>
      <c r="N486" s="5"/>
      <c r="O486" s="5"/>
      <c r="P486" s="5"/>
      <c r="Q486" s="5"/>
      <c r="S486" s="5"/>
      <c r="T486" s="96"/>
      <c r="U486" s="5"/>
      <c r="V486" s="5"/>
    </row>
    <row r="487" spans="8:22">
      <c r="H487" s="5"/>
      <c r="I487" s="5"/>
      <c r="J487" s="5"/>
      <c r="K487" s="5"/>
      <c r="L487" s="5"/>
      <c r="M487" s="5"/>
      <c r="N487" s="5"/>
      <c r="O487" s="5"/>
      <c r="P487" s="5"/>
      <c r="Q487" s="5"/>
      <c r="S487" s="5"/>
      <c r="T487" s="96"/>
      <c r="U487" s="5"/>
      <c r="V487" s="5"/>
    </row>
    <row r="488" spans="8:22">
      <c r="H488" s="5"/>
      <c r="I488" s="5"/>
      <c r="J488" s="5"/>
      <c r="K488" s="5"/>
      <c r="L488" s="5"/>
      <c r="M488" s="5"/>
      <c r="N488" s="5"/>
      <c r="O488" s="5"/>
      <c r="P488" s="5"/>
      <c r="Q488" s="5"/>
      <c r="S488" s="5"/>
      <c r="T488" s="96"/>
      <c r="U488" s="5"/>
      <c r="V488" s="5"/>
    </row>
    <row r="489" spans="8:22">
      <c r="H489" s="5"/>
      <c r="I489" s="5"/>
      <c r="J489" s="5"/>
      <c r="K489" s="5"/>
      <c r="L489" s="5"/>
      <c r="M489" s="5"/>
      <c r="N489" s="5"/>
      <c r="O489" s="5"/>
      <c r="P489" s="5"/>
      <c r="Q489" s="5"/>
      <c r="S489" s="5"/>
      <c r="T489" s="96"/>
      <c r="U489" s="5"/>
      <c r="V489" s="5"/>
    </row>
    <row r="490" spans="8:22">
      <c r="H490" s="5"/>
      <c r="I490" s="5"/>
      <c r="J490" s="5"/>
      <c r="K490" s="5"/>
      <c r="L490" s="5"/>
      <c r="M490" s="5"/>
      <c r="N490" s="5"/>
      <c r="O490" s="5"/>
      <c r="P490" s="5"/>
      <c r="Q490" s="5"/>
      <c r="S490" s="5"/>
      <c r="T490" s="96"/>
      <c r="U490" s="5"/>
      <c r="V490" s="5"/>
    </row>
    <row r="491" spans="8:22">
      <c r="H491" s="5"/>
      <c r="I491" s="5"/>
      <c r="J491" s="5"/>
      <c r="K491" s="5"/>
      <c r="L491" s="5"/>
      <c r="M491" s="5"/>
      <c r="N491" s="5"/>
      <c r="O491" s="5"/>
      <c r="P491" s="5"/>
      <c r="Q491" s="5"/>
      <c r="S491" s="5"/>
      <c r="T491" s="96"/>
      <c r="U491" s="5"/>
      <c r="V491" s="5"/>
    </row>
    <row r="492" spans="8:22">
      <c r="H492" s="5"/>
      <c r="I492" s="5"/>
      <c r="J492" s="5"/>
      <c r="K492" s="5"/>
      <c r="L492" s="5"/>
      <c r="M492" s="5"/>
      <c r="N492" s="5"/>
      <c r="O492" s="5"/>
      <c r="P492" s="5"/>
      <c r="Q492" s="5"/>
      <c r="S492" s="5"/>
      <c r="T492" s="96"/>
      <c r="U492" s="5"/>
      <c r="V492" s="5"/>
    </row>
    <row r="493" spans="8:22">
      <c r="H493" s="5"/>
      <c r="I493" s="5"/>
      <c r="J493" s="5"/>
      <c r="K493" s="5"/>
      <c r="L493" s="5"/>
      <c r="M493" s="5"/>
      <c r="N493" s="5"/>
      <c r="O493" s="5"/>
      <c r="P493" s="5"/>
      <c r="Q493" s="5"/>
      <c r="S493" s="5"/>
      <c r="T493" s="96"/>
      <c r="U493" s="5"/>
      <c r="V493" s="5"/>
    </row>
    <row r="494" spans="8:22">
      <c r="H494" s="5"/>
      <c r="I494" s="5"/>
      <c r="J494" s="5"/>
      <c r="K494" s="5"/>
      <c r="L494" s="5"/>
      <c r="M494" s="5"/>
      <c r="N494" s="5"/>
      <c r="O494" s="5"/>
      <c r="P494" s="5"/>
      <c r="Q494" s="5"/>
      <c r="S494" s="5"/>
      <c r="T494" s="96"/>
      <c r="U494" s="5"/>
      <c r="V494" s="5"/>
    </row>
    <row r="495" spans="8:22">
      <c r="H495" s="5"/>
      <c r="I495" s="5"/>
      <c r="J495" s="5"/>
      <c r="K495" s="5"/>
      <c r="L495" s="5"/>
      <c r="M495" s="5"/>
      <c r="N495" s="5"/>
      <c r="O495" s="5"/>
      <c r="P495" s="5"/>
      <c r="Q495" s="5"/>
      <c r="S495" s="5"/>
      <c r="T495" s="96"/>
      <c r="U495" s="5"/>
      <c r="V495" s="5"/>
    </row>
    <row r="496" spans="8:22">
      <c r="H496" s="5"/>
      <c r="I496" s="5"/>
      <c r="J496" s="5"/>
      <c r="K496" s="5"/>
      <c r="L496" s="5"/>
      <c r="M496" s="5"/>
      <c r="N496" s="5"/>
      <c r="O496" s="5"/>
      <c r="P496" s="5"/>
      <c r="Q496" s="5"/>
      <c r="S496" s="5"/>
      <c r="T496" s="96"/>
      <c r="U496" s="5"/>
      <c r="V496" s="5"/>
    </row>
    <row r="497" spans="8:22">
      <c r="H497" s="5"/>
      <c r="I497" s="5"/>
      <c r="J497" s="5"/>
      <c r="K497" s="5"/>
      <c r="L497" s="5"/>
      <c r="M497" s="5"/>
      <c r="N497" s="5"/>
      <c r="O497" s="5"/>
      <c r="P497" s="5"/>
      <c r="Q497" s="5"/>
      <c r="S497" s="5"/>
      <c r="T497" s="96"/>
      <c r="U497" s="5"/>
      <c r="V497" s="5"/>
    </row>
    <row r="498" spans="8:22">
      <c r="H498" s="5"/>
      <c r="I498" s="5"/>
      <c r="J498" s="5"/>
      <c r="K498" s="5"/>
      <c r="L498" s="5"/>
      <c r="M498" s="5"/>
      <c r="N498" s="5"/>
      <c r="O498" s="5"/>
      <c r="P498" s="5"/>
      <c r="Q498" s="5"/>
      <c r="S498" s="5"/>
      <c r="T498" s="96"/>
      <c r="U498" s="5"/>
      <c r="V498" s="5"/>
    </row>
    <row r="499" spans="8:22">
      <c r="H499" s="5"/>
      <c r="I499" s="5"/>
      <c r="J499" s="5"/>
      <c r="K499" s="5"/>
      <c r="L499" s="5"/>
      <c r="M499" s="5"/>
      <c r="N499" s="5"/>
      <c r="O499" s="5"/>
      <c r="P499" s="5"/>
      <c r="Q499" s="5"/>
      <c r="S499" s="5"/>
      <c r="T499" s="96"/>
      <c r="U499" s="5"/>
      <c r="V499" s="5"/>
    </row>
    <row r="500" spans="8:22">
      <c r="H500" s="5"/>
      <c r="I500" s="5"/>
      <c r="J500" s="5"/>
      <c r="K500" s="5"/>
      <c r="L500" s="5"/>
      <c r="M500" s="5"/>
      <c r="N500" s="5"/>
      <c r="O500" s="5"/>
      <c r="P500" s="5"/>
      <c r="Q500" s="5"/>
      <c r="S500" s="5"/>
      <c r="T500" s="96"/>
      <c r="U500" s="5"/>
      <c r="V500" s="5"/>
    </row>
    <row r="501" spans="8:22">
      <c r="H501" s="5"/>
      <c r="I501" s="5"/>
      <c r="J501" s="5"/>
      <c r="K501" s="5"/>
      <c r="L501" s="5"/>
      <c r="M501" s="5"/>
      <c r="N501" s="5"/>
      <c r="O501" s="5"/>
      <c r="P501" s="5"/>
      <c r="Q501" s="5"/>
      <c r="S501" s="5"/>
      <c r="T501" s="96"/>
      <c r="U501" s="5"/>
      <c r="V501" s="5"/>
    </row>
    <row r="502" spans="8:22">
      <c r="H502" s="5"/>
      <c r="I502" s="5"/>
      <c r="J502" s="5"/>
      <c r="K502" s="5"/>
      <c r="L502" s="5"/>
      <c r="M502" s="5"/>
      <c r="N502" s="5"/>
      <c r="O502" s="5"/>
      <c r="P502" s="5"/>
      <c r="Q502" s="5"/>
      <c r="S502" s="5"/>
      <c r="T502" s="96"/>
      <c r="U502" s="5"/>
      <c r="V502" s="5"/>
    </row>
    <row r="503" spans="8:22">
      <c r="H503" s="5"/>
      <c r="I503" s="5"/>
      <c r="J503" s="5"/>
      <c r="K503" s="5"/>
      <c r="L503" s="5"/>
      <c r="M503" s="5"/>
      <c r="N503" s="5"/>
      <c r="O503" s="5"/>
      <c r="P503" s="5"/>
      <c r="Q503" s="5"/>
      <c r="S503" s="5"/>
      <c r="T503" s="96"/>
      <c r="U503" s="5"/>
      <c r="V503" s="5"/>
    </row>
    <row r="504" spans="8:22">
      <c r="H504" s="5"/>
      <c r="I504" s="5"/>
      <c r="J504" s="5"/>
      <c r="K504" s="5"/>
      <c r="L504" s="5"/>
      <c r="M504" s="5"/>
      <c r="N504" s="5"/>
      <c r="O504" s="5"/>
      <c r="P504" s="5"/>
      <c r="Q504" s="5"/>
      <c r="S504" s="5"/>
      <c r="T504" s="96"/>
      <c r="U504" s="5"/>
      <c r="V504" s="5"/>
    </row>
    <row r="505" spans="8:22">
      <c r="H505" s="5"/>
      <c r="I505" s="5"/>
      <c r="J505" s="5"/>
      <c r="K505" s="5"/>
      <c r="L505" s="5"/>
      <c r="M505" s="5"/>
      <c r="N505" s="5"/>
      <c r="O505" s="5"/>
      <c r="P505" s="5"/>
      <c r="Q505" s="5"/>
      <c r="S505" s="5"/>
      <c r="T505" s="96"/>
      <c r="U505" s="5"/>
      <c r="V505" s="5"/>
    </row>
  </sheetData>
  <mergeCells count="51">
    <mergeCell ref="D109:D113"/>
    <mergeCell ref="A9:G9"/>
    <mergeCell ref="A11:G11"/>
    <mergeCell ref="H11:V11"/>
    <mergeCell ref="A18:G18"/>
    <mergeCell ref="H18:V18"/>
    <mergeCell ref="O9:V9"/>
    <mergeCell ref="K9:N9"/>
    <mergeCell ref="H9:J9"/>
    <mergeCell ref="A41:G41"/>
    <mergeCell ref="H41:V41"/>
    <mergeCell ref="A25:G25"/>
    <mergeCell ref="H25:V25"/>
    <mergeCell ref="A35:G35"/>
    <mergeCell ref="H35:V35"/>
    <mergeCell ref="A48:G48"/>
    <mergeCell ref="H48:V48"/>
    <mergeCell ref="A55:G55"/>
    <mergeCell ref="H55:V55"/>
    <mergeCell ref="A62:G62"/>
    <mergeCell ref="H62:V62"/>
    <mergeCell ref="A77:G77"/>
    <mergeCell ref="H77:V77"/>
    <mergeCell ref="A69:G69"/>
    <mergeCell ref="H69:V69"/>
    <mergeCell ref="D102:J102"/>
    <mergeCell ref="A85:G85"/>
    <mergeCell ref="H85:V85"/>
    <mergeCell ref="A101:V101"/>
    <mergeCell ref="A92:G92"/>
    <mergeCell ref="H92:N92"/>
    <mergeCell ref="O92:U92"/>
    <mergeCell ref="A2:H7"/>
    <mergeCell ref="A8:V8"/>
    <mergeCell ref="U2:V3"/>
    <mergeCell ref="U4:V5"/>
    <mergeCell ref="U6:V7"/>
    <mergeCell ref="I2:T7"/>
    <mergeCell ref="G116:K116"/>
    <mergeCell ref="L102:Q102"/>
    <mergeCell ref="M104:Q104"/>
    <mergeCell ref="M105:Q105"/>
    <mergeCell ref="L107:L108"/>
    <mergeCell ref="M107:Q107"/>
    <mergeCell ref="M108:Q108"/>
    <mergeCell ref="M103:Q103"/>
    <mergeCell ref="M106:Q106"/>
    <mergeCell ref="F104:H104"/>
    <mergeCell ref="F106:H106"/>
    <mergeCell ref="F105:H105"/>
    <mergeCell ref="F103:H103"/>
  </mergeCells>
  <phoneticPr fontId="0" type="noConversion"/>
  <conditionalFormatting sqref="J103:J106">
    <cfRule type="cellIs" dxfId="93" priority="952" stopIfTrue="1" operator="greaterThan">
      <formula>0</formula>
    </cfRule>
  </conditionalFormatting>
  <conditionalFormatting sqref="J49:K54 J56:K61 N56:N61 J63:K68 N63:N68 J70:K76 N70:N76 J36:K40 J78:K84 J26:K34 J12:K17 N12:N17 J19:K24 N19:N24 N26:N34 N36:N40 N49:N54 N78:N84 J86:K91 N86:N91 J42:K47 N42:N47">
    <cfRule type="containsText" dxfId="92" priority="863" operator="containsText" text="extrema">
      <formula>NOT(ISERROR(SEARCH("extrema",J12)))</formula>
    </cfRule>
    <cfRule type="containsText" dxfId="91" priority="864" operator="containsText" text="alta">
      <formula>NOT(ISERROR(SEARCH("alta",J12)))</formula>
    </cfRule>
    <cfRule type="containsText" dxfId="90" priority="865" operator="containsText" text="moderada">
      <formula>NOT(ISERROR(SEARCH("moderada",J12)))</formula>
    </cfRule>
    <cfRule type="containsText" dxfId="89" priority="866" operator="containsText" text="baja">
      <formula>NOT(ISERROR(SEARCH("baja",J12)))</formula>
    </cfRule>
  </conditionalFormatting>
  <conditionalFormatting sqref="H49:H54 H56:H61 H63:H68 H70:H76 H36:H40 H78:H84 H12:H17 H19:H24 H26:H34 H86:H91 H42:H47">
    <cfRule type="cellIs" dxfId="88" priority="296" stopIfTrue="1" operator="equal">
      <formula>"Menor"</formula>
    </cfRule>
    <cfRule type="cellIs" dxfId="87" priority="297" stopIfTrue="1" operator="equal">
      <formula>"Moderado"</formula>
    </cfRule>
  </conditionalFormatting>
  <conditionalFormatting sqref="I49:I54 I56:I61 I63:I68 I70:I76 I36:I40 I78:I84 I12:I17 I19:I24 I26:I34 I86:I91 I42:I47">
    <cfRule type="cellIs" dxfId="86" priority="298" stopIfTrue="1" operator="equal">
      <formula>"Casi seguro"</formula>
    </cfRule>
    <cfRule type="cellIs" dxfId="85" priority="299" stopIfTrue="1" operator="equal">
      <formula>"Probable"</formula>
    </cfRule>
    <cfRule type="cellIs" dxfId="84" priority="300" stopIfTrue="1" operator="equal">
      <formula>"Posible"</formula>
    </cfRule>
  </conditionalFormatting>
  <conditionalFormatting sqref="I49:I54 I56:I61 I63:I68 I70:I76 I36:I40 I78:I84 I12:I17 I19:I24 I26:I34 I86:I91 I42:I47">
    <cfRule type="cellIs" dxfId="83" priority="301" stopIfTrue="1" operator="equal">
      <formula>"Rara Vez"</formula>
    </cfRule>
    <cfRule type="cellIs" dxfId="82" priority="302" stopIfTrue="1" operator="equal">
      <formula>"Improbable"</formula>
    </cfRule>
  </conditionalFormatting>
  <conditionalFormatting sqref="H49:H54 H56:H61 H63:H68 H70:H76 H36:H40 H78:H84 H12:H17 H19:H24 H26:H34 H86:H91 H42:H47">
    <cfRule type="containsText" dxfId="81" priority="295" stopIfTrue="1" operator="containsText" text="Insignificante">
      <formula>NOT(ISERROR(SEARCH("Insignificante",H12)))</formula>
    </cfRule>
  </conditionalFormatting>
  <conditionalFormatting sqref="H49:H54 H56:H61 H63:H68 H70:H76 H36:H40 H78:H84 H12:H17 H19:H24 H26:H34 H86:H91 H42:H47">
    <cfRule type="containsText" dxfId="80" priority="289" operator="containsText" text="Catastrófico">
      <formula>NOT(ISERROR(SEARCH("Catastrófico",H12)))</formula>
    </cfRule>
    <cfRule type="containsText" dxfId="79" priority="290" stopIfTrue="1" operator="containsText" text="Mayor">
      <formula>NOT(ISERROR(SEARCH("Mayor",H12)))</formula>
    </cfRule>
  </conditionalFormatting>
  <conditionalFormatting sqref="H94">
    <cfRule type="cellIs" dxfId="78" priority="92" stopIfTrue="1" operator="equal">
      <formula>"Menor"</formula>
    </cfRule>
    <cfRule type="cellIs" dxfId="77" priority="93" stopIfTrue="1" operator="equal">
      <formula>"Moderado"</formula>
    </cfRule>
  </conditionalFormatting>
  <conditionalFormatting sqref="H94">
    <cfRule type="containsText" dxfId="76" priority="91" stopIfTrue="1" operator="containsText" text="Insignificante">
      <formula>NOT(ISERROR(SEARCH("Insignificante",H94)))</formula>
    </cfRule>
  </conditionalFormatting>
  <conditionalFormatting sqref="H94">
    <cfRule type="containsText" dxfId="75" priority="89" operator="containsText" text="Catastrófico">
      <formula>NOT(ISERROR(SEARCH("Catastrófico",H94)))</formula>
    </cfRule>
    <cfRule type="containsText" dxfId="74" priority="90" stopIfTrue="1" operator="containsText" text="Mayor">
      <formula>NOT(ISERROR(SEARCH("Mayor",H94)))</formula>
    </cfRule>
  </conditionalFormatting>
  <conditionalFormatting sqref="H95:H100">
    <cfRule type="cellIs" dxfId="73" priority="87" stopIfTrue="1" operator="equal">
      <formula>"Menor"</formula>
    </cfRule>
    <cfRule type="cellIs" dxfId="72" priority="88" stopIfTrue="1" operator="equal">
      <formula>"Moderado"</formula>
    </cfRule>
  </conditionalFormatting>
  <conditionalFormatting sqref="H95:H100">
    <cfRule type="containsText" dxfId="71" priority="86" stopIfTrue="1" operator="containsText" text="Insignificante">
      <formula>NOT(ISERROR(SEARCH("Insignificante",H95)))</formula>
    </cfRule>
  </conditionalFormatting>
  <conditionalFormatting sqref="H95:H100">
    <cfRule type="containsText" dxfId="70" priority="84" operator="containsText" text="Catastrófico">
      <formula>NOT(ISERROR(SEARCH("Catastrófico",H95)))</formula>
    </cfRule>
    <cfRule type="containsText" dxfId="69" priority="85" stopIfTrue="1" operator="containsText" text="Mayor">
      <formula>NOT(ISERROR(SEARCH("Mayor",H95)))</formula>
    </cfRule>
  </conditionalFormatting>
  <conditionalFormatting sqref="J94:J100">
    <cfRule type="containsText" dxfId="68" priority="80" operator="containsText" text="extrema">
      <formula>NOT(ISERROR(SEARCH("extrema",J94)))</formula>
    </cfRule>
    <cfRule type="containsText" dxfId="67" priority="81" operator="containsText" text="alta">
      <formula>NOT(ISERROR(SEARCH("alta",J94)))</formula>
    </cfRule>
    <cfRule type="containsText" dxfId="66" priority="82" operator="containsText" text="moderada">
      <formula>NOT(ISERROR(SEARCH("moderada",J94)))</formula>
    </cfRule>
    <cfRule type="containsText" dxfId="65" priority="83" operator="containsText" text="baja">
      <formula>NOT(ISERROR(SEARCH("baja",J94)))</formula>
    </cfRule>
  </conditionalFormatting>
  <conditionalFormatting sqref="I94:I96">
    <cfRule type="cellIs" dxfId="64" priority="75" stopIfTrue="1" operator="equal">
      <formula>"Casi seguro"</formula>
    </cfRule>
    <cfRule type="cellIs" dxfId="63" priority="76" stopIfTrue="1" operator="equal">
      <formula>"Probable"</formula>
    </cfRule>
    <cfRule type="cellIs" dxfId="62" priority="77" stopIfTrue="1" operator="equal">
      <formula>"Posible"</formula>
    </cfRule>
  </conditionalFormatting>
  <conditionalFormatting sqref="I94:I96">
    <cfRule type="cellIs" dxfId="61" priority="78" stopIfTrue="1" operator="equal">
      <formula>"Rara Vez"</formula>
    </cfRule>
    <cfRule type="cellIs" dxfId="60" priority="79" stopIfTrue="1" operator="equal">
      <formula>"Improbable"</formula>
    </cfRule>
  </conditionalFormatting>
  <conditionalFormatting sqref="I97:I99">
    <cfRule type="cellIs" dxfId="59" priority="70" stopIfTrue="1" operator="equal">
      <formula>"Casi seguro"</formula>
    </cfRule>
    <cfRule type="cellIs" dxfId="58" priority="71" stopIfTrue="1" operator="equal">
      <formula>"Probable"</formula>
    </cfRule>
    <cfRule type="cellIs" dxfId="57" priority="72" stopIfTrue="1" operator="equal">
      <formula>"Posible"</formula>
    </cfRule>
  </conditionalFormatting>
  <conditionalFormatting sqref="I97:I99">
    <cfRule type="cellIs" dxfId="56" priority="73" stopIfTrue="1" operator="equal">
      <formula>"Rara Vez"</formula>
    </cfRule>
    <cfRule type="cellIs" dxfId="55" priority="74" stopIfTrue="1" operator="equal">
      <formula>"Improbable"</formula>
    </cfRule>
  </conditionalFormatting>
  <conditionalFormatting sqref="I100">
    <cfRule type="cellIs" dxfId="54" priority="65" stopIfTrue="1" operator="equal">
      <formula>"Casi seguro"</formula>
    </cfRule>
    <cfRule type="cellIs" dxfId="53" priority="66" stopIfTrue="1" operator="equal">
      <formula>"Probable"</formula>
    </cfRule>
    <cfRule type="cellIs" dxfId="52" priority="67" stopIfTrue="1" operator="equal">
      <formula>"Posible"</formula>
    </cfRule>
  </conditionalFormatting>
  <conditionalFormatting sqref="I100">
    <cfRule type="cellIs" dxfId="51" priority="68" stopIfTrue="1" operator="equal">
      <formula>"Rara Vez"</formula>
    </cfRule>
    <cfRule type="cellIs" dxfId="50" priority="69" stopIfTrue="1" operator="equal">
      <formula>"Improbable"</formula>
    </cfRule>
  </conditionalFormatting>
  <conditionalFormatting sqref="K94:K100">
    <cfRule type="containsText" dxfId="49" priority="61" operator="containsText" text="extrema">
      <formula>NOT(ISERROR(SEARCH("extrema",K94)))</formula>
    </cfRule>
    <cfRule type="containsText" dxfId="48" priority="62" operator="containsText" text="alta">
      <formula>NOT(ISERROR(SEARCH("alta",K94)))</formula>
    </cfRule>
    <cfRule type="containsText" dxfId="47" priority="63" operator="containsText" text="moderada">
      <formula>NOT(ISERROR(SEARCH("moderada",K94)))</formula>
    </cfRule>
    <cfRule type="containsText" dxfId="46" priority="64" operator="containsText" text="baja">
      <formula>NOT(ISERROR(SEARCH("baja",K94)))</formula>
    </cfRule>
  </conditionalFormatting>
  <conditionalFormatting sqref="N94:N100">
    <cfRule type="containsText" dxfId="45" priority="57" operator="containsText" text="extrema">
      <formula>NOT(ISERROR(SEARCH("extrema",N94)))</formula>
    </cfRule>
    <cfRule type="containsText" dxfId="44" priority="58" operator="containsText" text="alta">
      <formula>NOT(ISERROR(SEARCH("alta",N94)))</formula>
    </cfRule>
    <cfRule type="containsText" dxfId="43" priority="59" operator="containsText" text="moderada">
      <formula>NOT(ISERROR(SEARCH("moderada",N94)))</formula>
    </cfRule>
    <cfRule type="containsText" dxfId="42" priority="60" operator="containsText" text="baja">
      <formula>NOT(ISERROR(SEARCH("baja",N94)))</formula>
    </cfRule>
  </conditionalFormatting>
  <conditionalFormatting sqref="J49:K54 N49:N54">
    <cfRule type="containsText" dxfId="41" priority="53" operator="containsText" text="extrema">
      <formula>NOT(ISERROR(SEARCH("extrema",J49)))</formula>
    </cfRule>
    <cfRule type="containsText" dxfId="40" priority="54" operator="containsText" text="alta">
      <formula>NOT(ISERROR(SEARCH("alta",J49)))</formula>
    </cfRule>
    <cfRule type="containsText" dxfId="39" priority="55" operator="containsText" text="moderada">
      <formula>NOT(ISERROR(SEARCH("moderada",J49)))</formula>
    </cfRule>
    <cfRule type="containsText" dxfId="38" priority="56" operator="containsText" text="baja">
      <formula>NOT(ISERROR(SEARCH("baja",J49)))</formula>
    </cfRule>
  </conditionalFormatting>
  <conditionalFormatting sqref="H49:H54">
    <cfRule type="cellIs" dxfId="37" priority="51" stopIfTrue="1" operator="equal">
      <formula>"Menor"</formula>
    </cfRule>
    <cfRule type="cellIs" dxfId="36" priority="52" stopIfTrue="1" operator="equal">
      <formula>"Moderado"</formula>
    </cfRule>
  </conditionalFormatting>
  <conditionalFormatting sqref="I49:I54">
    <cfRule type="cellIs" dxfId="35" priority="48" stopIfTrue="1" operator="equal">
      <formula>"Casi seguro"</formula>
    </cfRule>
    <cfRule type="cellIs" dxfId="34" priority="49" stopIfTrue="1" operator="equal">
      <formula>"Probable"</formula>
    </cfRule>
    <cfRule type="cellIs" dxfId="33" priority="50" stopIfTrue="1" operator="equal">
      <formula>"Posible"</formula>
    </cfRule>
  </conditionalFormatting>
  <conditionalFormatting sqref="I49:I54">
    <cfRule type="cellIs" dxfId="32" priority="46" stopIfTrue="1" operator="equal">
      <formula>"Rara Vez"</formula>
    </cfRule>
    <cfRule type="cellIs" dxfId="31" priority="47" stopIfTrue="1" operator="equal">
      <formula>"Improbable"</formula>
    </cfRule>
  </conditionalFormatting>
  <conditionalFormatting sqref="H49:H54">
    <cfRule type="containsText" dxfId="30" priority="45" stopIfTrue="1" operator="containsText" text="Insignificante">
      <formula>NOT(ISERROR(SEARCH("Insignificante",H49)))</formula>
    </cfRule>
  </conditionalFormatting>
  <conditionalFormatting sqref="H49:H54">
    <cfRule type="containsText" dxfId="29" priority="43" operator="containsText" text="Catastrófico">
      <formula>NOT(ISERROR(SEARCH("Catastrófico",H49)))</formula>
    </cfRule>
    <cfRule type="containsText" dxfId="28" priority="44" stopIfTrue="1" operator="containsText" text="Mayor">
      <formula>NOT(ISERROR(SEARCH("Mayor",H49)))</formula>
    </cfRule>
  </conditionalFormatting>
  <conditionalFormatting sqref="J12:K17 N12:N17">
    <cfRule type="containsText" dxfId="27" priority="25" operator="containsText" text="extrema">
      <formula>NOT(ISERROR(SEARCH("extrema",J12)))</formula>
    </cfRule>
    <cfRule type="containsText" dxfId="26" priority="26" operator="containsText" text="alta">
      <formula>NOT(ISERROR(SEARCH("alta",J12)))</formula>
    </cfRule>
    <cfRule type="containsText" dxfId="25" priority="27" operator="containsText" text="moderada">
      <formula>NOT(ISERROR(SEARCH("moderada",J12)))</formula>
    </cfRule>
    <cfRule type="containsText" dxfId="24" priority="28" operator="containsText" text="baja">
      <formula>NOT(ISERROR(SEARCH("baja",J12)))</formula>
    </cfRule>
  </conditionalFormatting>
  <conditionalFormatting sqref="H12:H17">
    <cfRule type="cellIs" dxfId="23" priority="23" stopIfTrue="1" operator="equal">
      <formula>"Menor"</formula>
    </cfRule>
    <cfRule type="cellIs" dxfId="22" priority="24" stopIfTrue="1" operator="equal">
      <formula>"Moderado"</formula>
    </cfRule>
  </conditionalFormatting>
  <conditionalFormatting sqref="I12:I17">
    <cfRule type="cellIs" dxfId="21" priority="20" stopIfTrue="1" operator="equal">
      <formula>"Casi seguro"</formula>
    </cfRule>
    <cfRule type="cellIs" dxfId="20" priority="21" stopIfTrue="1" operator="equal">
      <formula>"Probable"</formula>
    </cfRule>
    <cfRule type="cellIs" dxfId="19" priority="22" stopIfTrue="1" operator="equal">
      <formula>"Posible"</formula>
    </cfRule>
  </conditionalFormatting>
  <conditionalFormatting sqref="I12:I17">
    <cfRule type="cellIs" dxfId="18" priority="18" stopIfTrue="1" operator="equal">
      <formula>"Rara Vez"</formula>
    </cfRule>
    <cfRule type="cellIs" dxfId="17" priority="19" stopIfTrue="1" operator="equal">
      <formula>"Improbable"</formula>
    </cfRule>
  </conditionalFormatting>
  <conditionalFormatting sqref="H12:H17">
    <cfRule type="containsText" dxfId="16" priority="17" stopIfTrue="1" operator="containsText" text="Insignificante">
      <formula>NOT(ISERROR(SEARCH("Insignificante",H12)))</formula>
    </cfRule>
  </conditionalFormatting>
  <conditionalFormatting sqref="H12:H17">
    <cfRule type="containsText" dxfId="15" priority="15" operator="containsText" text="Catastrófico">
      <formula>NOT(ISERROR(SEARCH("Catastrófico",H12)))</formula>
    </cfRule>
    <cfRule type="containsText" dxfId="14" priority="16" stopIfTrue="1" operator="containsText" text="Mayor">
      <formula>NOT(ISERROR(SEARCH("Mayor",H12)))</formula>
    </cfRule>
  </conditionalFormatting>
  <conditionalFormatting sqref="J56:K61 N56:N61">
    <cfRule type="containsText" dxfId="13" priority="11" operator="containsText" text="extrema">
      <formula>NOT(ISERROR(SEARCH("extrema",J56)))</formula>
    </cfRule>
    <cfRule type="containsText" dxfId="12" priority="12" operator="containsText" text="alta">
      <formula>NOT(ISERROR(SEARCH("alta",J56)))</formula>
    </cfRule>
    <cfRule type="containsText" dxfId="11" priority="13" operator="containsText" text="moderada">
      <formula>NOT(ISERROR(SEARCH("moderada",J56)))</formula>
    </cfRule>
    <cfRule type="containsText" dxfId="10" priority="14" operator="containsText" text="baja">
      <formula>NOT(ISERROR(SEARCH("baja",J56)))</formula>
    </cfRule>
  </conditionalFormatting>
  <conditionalFormatting sqref="H56:H61">
    <cfRule type="cellIs" dxfId="9" priority="9" stopIfTrue="1" operator="equal">
      <formula>"Menor"</formula>
    </cfRule>
    <cfRule type="cellIs" dxfId="8" priority="10" stopIfTrue="1" operator="equal">
      <formula>"Moderado"</formula>
    </cfRule>
  </conditionalFormatting>
  <conditionalFormatting sqref="I56:I61">
    <cfRule type="cellIs" dxfId="7" priority="6" stopIfTrue="1" operator="equal">
      <formula>"Casi seguro"</formula>
    </cfRule>
    <cfRule type="cellIs" dxfId="6" priority="7" stopIfTrue="1" operator="equal">
      <formula>"Probable"</formula>
    </cfRule>
    <cfRule type="cellIs" dxfId="5" priority="8" stopIfTrue="1" operator="equal">
      <formula>"Posible"</formula>
    </cfRule>
  </conditionalFormatting>
  <conditionalFormatting sqref="I56:I61">
    <cfRule type="cellIs" dxfId="4" priority="4" stopIfTrue="1" operator="equal">
      <formula>"Rara Vez"</formula>
    </cfRule>
    <cfRule type="cellIs" dxfId="3" priority="5" stopIfTrue="1" operator="equal">
      <formula>"Improbable"</formula>
    </cfRule>
  </conditionalFormatting>
  <conditionalFormatting sqref="H56:H61">
    <cfRule type="containsText" dxfId="2" priority="3" stopIfTrue="1" operator="containsText" text="Insignificante">
      <formula>NOT(ISERROR(SEARCH("Insignificante",H56)))</formula>
    </cfRule>
  </conditionalFormatting>
  <conditionalFormatting sqref="H56:H61">
    <cfRule type="containsText" dxfId="1" priority="1" operator="containsText" text="Catastrófico">
      <formula>NOT(ISERROR(SEARCH("Catastrófico",H56)))</formula>
    </cfRule>
    <cfRule type="containsText" dxfId="0" priority="2" stopIfTrue="1" operator="containsText" text="Mayor">
      <formula>NOT(ISERROR(SEARCH("Mayor",H56)))</formula>
    </cfRule>
  </conditionalFormatting>
  <dataValidations xWindow="233" yWindow="204" count="9">
    <dataValidation allowBlank="1" showInputMessage="1" showErrorMessage="1" promptTitle="Impacto" prompt="Es la magnitud de sus efectos en caso de que se materialice el riesgo, a manera de referencia, se adjunta a esta matriz un cuadro de impactos en la hoja &quot;Impactos&quot; " sqref="H41 H18 H25 H10:H11 H93"/>
    <dataValidation type="list" allowBlank="1" showInputMessage="1" showErrorMessage="1" sqref="C70:C76 C63:C68 C12:C17 C86:C91 C49:C54 C36:C40 C78:C84 C26:C34 C19:C24 C56:C61 C42:C47">
      <formula1>$B$1:$H$1</formula1>
    </dataValidation>
    <dataValidation allowBlank="1" showInputMessage="1" showErrorMessage="1" promptTitle="Probabilidad" prompt="Representa el número de veces que el riesgo se ha presentado en un determinado tiempo.  Cuando no se cuenta con un registro histórico se califica de manera cualitativa, tal como aparece en la presente matriz." sqref="I10 I93"/>
    <dataValidation allowBlank="1" showInputMessage="1" showErrorMessage="1" promptTitle="Evaluación de riesgos" prompt="De acuerdo al impacto y la probabilidad de ocurrencia, la matriz evalúa y valora el riesgo" sqref="J10 J93"/>
    <dataValidation allowBlank="1" showInputMessage="1" showErrorMessage="1" promptTitle="Controles existentes" prompt="De la lista desplegable, seleccione la opción que mejor se adecúe al riesgo planteado" sqref="K10 K93"/>
    <dataValidation allowBlank="1" showInputMessage="1" showErrorMessage="1" promptTitle="Descripción de los controles " prompt="Describa brevemente los controles que existen para el riesgo, de acuerdo con la columna anterior" sqref="M10 M93"/>
    <dataValidation allowBlank="1" showInputMessage="1" showErrorMessage="1" promptTitle="Valoración del riesgo" prompt="La valoración del riesgo toma como base la calificación y evaluación de los riesgos." sqref="N10 N93"/>
    <dataValidation allowBlank="1" showInputMessage="1" showErrorMessage="1" promptTitle="Opciones de manejo" prompt="Ver cuatro de opciones de manejo y seleccionar la mas apropiada según el caso" sqref="O10 O93"/>
    <dataValidation allowBlank="1" showInputMessage="1" showErrorMessage="1" promptTitle="Acciones" prompt="De acuerdo con la opción de manejo seleccionada, defina las acciones a desarrollar para cuplir con la misma" sqref="P10 P93"/>
  </dataValidations>
  <pageMargins left="0.78740157480314965" right="0.75" top="0.78740157480314965" bottom="0.59055118110236227" header="0" footer="0.39370078740157483"/>
  <pageSetup scale="42" fitToHeight="0" orientation="landscape" horizontalDpi="4294967294" verticalDpi="4294967294" r:id="rId1"/>
  <headerFooter alignWithMargins="0">
    <oddFooter>&amp;CPágina &amp;P de &amp;N</oddFooter>
  </headerFooter>
  <cellWatches>
    <cellWatch r="P8"/>
  </cellWatches>
  <drawing r:id="rId2"/>
  <legacyDrawing r:id="rId3"/>
  <extLst>
    <ext xmlns:x14="http://schemas.microsoft.com/office/spreadsheetml/2009/9/main" uri="{CCE6A557-97BC-4b89-ADB6-D9C93CAAB3DF}">
      <x14:dataValidations xmlns:xm="http://schemas.microsoft.com/office/excel/2006/main" xWindow="233" yWindow="204" count="4">
        <x14:dataValidation type="list" allowBlank="1" showInputMessage="1" showErrorMessage="1">
          <x14:formula1>
            <xm:f>Listas!$A$2:$A$6</xm:f>
          </x14:formula1>
          <xm:sqref>H56:H61 H26:H34 H19:H24 H12:H17 H36:H40 H49:H54 H63:H68 H70:H76 H78:H84 G13 H86:H91 H94:H100 H42:H47</xm:sqref>
        </x14:dataValidation>
        <x14:dataValidation type="list" allowBlank="1" showInputMessage="1" showErrorMessage="1">
          <x14:formula1>
            <xm:f>Listas!$B$2:$B$6</xm:f>
          </x14:formula1>
          <xm:sqref>I56:I61 I19:I24 I70:I76 I12:I17 I49:I54 I63:I68 I26:I34 I78:I84 I36:I40 I86:I91 I94:I100 I42:I47</xm:sqref>
        </x14:dataValidation>
        <x14:dataValidation type="list" allowBlank="1" showInputMessage="1" showErrorMessage="1">
          <x14:formula1>
            <xm:f>Listas!$D$2:$D$4</xm:f>
          </x14:formula1>
          <xm:sqref>K56:K61 K63:K68 K19:K24 K70:K76 K36:K40 K49:K54 K26:K34 K78:K84 K12:K17 K86:K91 K94:K100 K42:K47</xm:sqref>
        </x14:dataValidation>
        <x14:dataValidation type="list" allowBlank="1" showInputMessage="1" showErrorMessage="1" errorTitle="Error" error="Seleccionar de la lista">
          <x14:formula1>
            <xm:f>Listas!$C$2:$C$3</xm:f>
          </x14:formula1>
          <xm:sqref>L56:L61 L70:L76 L63:L68 L49:L54 L12:L17 L36:L40 L26:L34 L78:L84 L19:L24 L86:L91 L42:L47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D65"/>
  <sheetViews>
    <sheetView topLeftCell="A43" workbookViewId="0">
      <selection activeCell="K20" sqref="K20"/>
    </sheetView>
  </sheetViews>
  <sheetFormatPr baseColWidth="10" defaultRowHeight="12.75"/>
  <cols>
    <col min="1" max="3" width="13.42578125" style="73" customWidth="1"/>
    <col min="4" max="4" width="22.42578125" style="73" customWidth="1"/>
    <col min="5" max="6" width="11.42578125" style="73"/>
    <col min="7" max="7" width="21.140625" style="73" customWidth="1"/>
    <col min="8" max="11" width="11.42578125" style="73"/>
    <col min="12" max="12" width="14.85546875" style="73" customWidth="1"/>
    <col min="13" max="14" width="11.42578125" style="73"/>
    <col min="15" max="15" width="9.42578125" style="73" customWidth="1"/>
    <col min="16" max="16" width="30.7109375" style="73" customWidth="1"/>
    <col min="17" max="16384" width="11.42578125" style="73"/>
  </cols>
  <sheetData>
    <row r="1" spans="1:7" ht="15.75" customHeight="1">
      <c r="A1" s="437"/>
      <c r="B1" s="437"/>
      <c r="C1" s="369" t="s">
        <v>34</v>
      </c>
      <c r="D1" s="369"/>
      <c r="E1" s="369"/>
      <c r="F1" s="373" t="s">
        <v>227</v>
      </c>
      <c r="G1" s="373"/>
    </row>
    <row r="2" spans="1:7" ht="15.75" customHeight="1">
      <c r="A2" s="437"/>
      <c r="B2" s="437"/>
      <c r="C2" s="369"/>
      <c r="D2" s="369"/>
      <c r="E2" s="369"/>
      <c r="F2" s="373" t="s">
        <v>228</v>
      </c>
      <c r="G2" s="373"/>
    </row>
    <row r="3" spans="1:7" ht="15.75" customHeight="1">
      <c r="A3" s="437"/>
      <c r="B3" s="437"/>
      <c r="C3" s="369"/>
      <c r="D3" s="369"/>
      <c r="E3" s="369"/>
      <c r="F3" s="373" t="s">
        <v>649</v>
      </c>
      <c r="G3" s="373"/>
    </row>
    <row r="4" spans="1:7" ht="13.5" thickBot="1"/>
    <row r="5" spans="1:7" ht="13.5" thickBot="1">
      <c r="A5" s="455" t="s">
        <v>16</v>
      </c>
      <c r="B5" s="458" t="s">
        <v>17</v>
      </c>
      <c r="C5" s="459"/>
      <c r="D5" s="455" t="s">
        <v>18</v>
      </c>
      <c r="E5" s="458" t="s">
        <v>417</v>
      </c>
      <c r="F5" s="459"/>
      <c r="G5" s="440" t="s">
        <v>19</v>
      </c>
    </row>
    <row r="6" spans="1:7">
      <c r="A6" s="456"/>
      <c r="B6" s="74" t="s">
        <v>20</v>
      </c>
      <c r="C6" s="74" t="s">
        <v>22</v>
      </c>
      <c r="D6" s="456"/>
      <c r="E6" s="455" t="s">
        <v>24</v>
      </c>
      <c r="F6" s="455" t="s">
        <v>25</v>
      </c>
      <c r="G6" s="454"/>
    </row>
    <row r="7" spans="1:7" ht="51.75" thickBot="1">
      <c r="A7" s="457"/>
      <c r="B7" s="76" t="s">
        <v>21</v>
      </c>
      <c r="C7" s="76" t="s">
        <v>23</v>
      </c>
      <c r="D7" s="457"/>
      <c r="E7" s="457"/>
      <c r="F7" s="457"/>
      <c r="G7" s="441"/>
    </row>
    <row r="8" spans="1:7" ht="51.75" thickBot="1">
      <c r="A8" s="440" t="s">
        <v>305</v>
      </c>
      <c r="B8" s="451" t="s">
        <v>418</v>
      </c>
      <c r="C8" s="451"/>
      <c r="D8" s="75" t="s">
        <v>26</v>
      </c>
      <c r="E8" s="83">
        <v>15</v>
      </c>
      <c r="F8" s="83">
        <v>0</v>
      </c>
      <c r="G8" s="83" t="s">
        <v>436</v>
      </c>
    </row>
    <row r="9" spans="1:7" ht="41.25" customHeight="1">
      <c r="A9" s="454"/>
      <c r="B9" s="452"/>
      <c r="C9" s="452"/>
      <c r="D9" s="451" t="s">
        <v>27</v>
      </c>
      <c r="E9" s="438">
        <v>5</v>
      </c>
      <c r="F9" s="438">
        <v>0</v>
      </c>
      <c r="G9" s="438" t="s">
        <v>437</v>
      </c>
    </row>
    <row r="10" spans="1:7" ht="15" customHeight="1" thickBot="1">
      <c r="A10" s="454"/>
      <c r="B10" s="452"/>
      <c r="C10" s="452"/>
      <c r="D10" s="453"/>
      <c r="E10" s="439"/>
      <c r="F10" s="439"/>
      <c r="G10" s="439"/>
    </row>
    <row r="11" spans="1:7" ht="16.5" customHeight="1" thickBot="1">
      <c r="A11" s="454"/>
      <c r="B11" s="452"/>
      <c r="C11" s="452"/>
      <c r="D11" s="76" t="s">
        <v>28</v>
      </c>
      <c r="E11" s="81">
        <v>0</v>
      </c>
      <c r="F11" s="81">
        <v>15</v>
      </c>
      <c r="G11" s="81" t="s">
        <v>431</v>
      </c>
    </row>
    <row r="12" spans="1:7" ht="64.5" customHeight="1" thickBot="1">
      <c r="A12" s="454"/>
      <c r="B12" s="452"/>
      <c r="C12" s="452"/>
      <c r="D12" s="76" t="s">
        <v>29</v>
      </c>
      <c r="E12" s="81">
        <v>10</v>
      </c>
      <c r="F12" s="81">
        <v>0</v>
      </c>
      <c r="G12" s="81" t="s">
        <v>438</v>
      </c>
    </row>
    <row r="13" spans="1:7" ht="51.75" thickBot="1">
      <c r="A13" s="454"/>
      <c r="B13" s="452"/>
      <c r="C13" s="452"/>
      <c r="D13" s="76" t="s">
        <v>30</v>
      </c>
      <c r="E13" s="81">
        <v>15</v>
      </c>
      <c r="F13" s="81">
        <v>0</v>
      </c>
      <c r="G13" s="81" t="s">
        <v>439</v>
      </c>
    </row>
    <row r="14" spans="1:7" ht="165" customHeight="1" thickBot="1">
      <c r="A14" s="454"/>
      <c r="B14" s="452"/>
      <c r="C14" s="452"/>
      <c r="D14" s="76" t="s">
        <v>31</v>
      </c>
      <c r="E14" s="81">
        <v>10</v>
      </c>
      <c r="F14" s="81">
        <v>0</v>
      </c>
      <c r="G14" s="81" t="s">
        <v>421</v>
      </c>
    </row>
    <row r="15" spans="1:7" ht="54" customHeight="1" thickBot="1">
      <c r="A15" s="454"/>
      <c r="B15" s="452"/>
      <c r="C15" s="452"/>
      <c r="D15" s="76" t="s">
        <v>32</v>
      </c>
      <c r="E15" s="81">
        <v>30</v>
      </c>
      <c r="F15" s="81">
        <v>0</v>
      </c>
      <c r="G15" s="81" t="s">
        <v>440</v>
      </c>
    </row>
    <row r="16" spans="1:7" ht="13.5" thickBot="1">
      <c r="A16" s="441"/>
      <c r="B16" s="453"/>
      <c r="C16" s="453"/>
      <c r="D16" s="77" t="s">
        <v>33</v>
      </c>
      <c r="E16" s="80">
        <v>85</v>
      </c>
      <c r="F16" s="80">
        <v>15</v>
      </c>
      <c r="G16" s="80"/>
    </row>
    <row r="17" spans="1:30">
      <c r="A17" s="71"/>
      <c r="B17" s="78"/>
      <c r="C17" s="78"/>
      <c r="D17" s="79"/>
      <c r="E17" s="71"/>
      <c r="F17" s="71"/>
      <c r="G17" s="71"/>
    </row>
    <row r="18" spans="1:30">
      <c r="A18" s="71"/>
      <c r="B18" s="78"/>
      <c r="C18" s="78"/>
      <c r="D18" s="79"/>
      <c r="E18" s="71"/>
      <c r="F18" s="71"/>
      <c r="G18" s="71"/>
    </row>
    <row r="19" spans="1:30">
      <c r="A19" s="71"/>
      <c r="B19" s="78"/>
      <c r="C19" s="78"/>
      <c r="D19" s="79"/>
      <c r="E19" s="71"/>
      <c r="F19" s="71"/>
      <c r="G19" s="71"/>
    </row>
    <row r="20" spans="1:30" ht="15.75" customHeight="1">
      <c r="A20" s="437"/>
      <c r="B20" s="437"/>
      <c r="C20" s="369" t="s">
        <v>34</v>
      </c>
      <c r="D20" s="369"/>
      <c r="E20" s="369"/>
      <c r="F20" s="373" t="s">
        <v>227</v>
      </c>
      <c r="G20" s="373"/>
    </row>
    <row r="21" spans="1:30" ht="15.75" customHeight="1">
      <c r="A21" s="437"/>
      <c r="B21" s="437"/>
      <c r="C21" s="369"/>
      <c r="D21" s="369"/>
      <c r="E21" s="369"/>
      <c r="F21" s="373" t="s">
        <v>228</v>
      </c>
      <c r="G21" s="373"/>
    </row>
    <row r="22" spans="1:30" ht="15.75" customHeight="1">
      <c r="A22" s="437"/>
      <c r="B22" s="437"/>
      <c r="C22" s="369"/>
      <c r="D22" s="369"/>
      <c r="E22" s="369"/>
      <c r="F22" s="460" t="s">
        <v>649</v>
      </c>
      <c r="G22" s="461"/>
    </row>
    <row r="23" spans="1:30" ht="14.25" customHeight="1" thickBot="1">
      <c r="A23" s="71"/>
      <c r="B23" s="78"/>
      <c r="C23" s="78"/>
      <c r="D23" s="79"/>
      <c r="E23" s="71"/>
      <c r="F23" s="71"/>
      <c r="G23" s="71"/>
    </row>
    <row r="24" spans="1:30" ht="13.5" customHeight="1" thickBot="1">
      <c r="A24" s="455" t="s">
        <v>16</v>
      </c>
      <c r="B24" s="458" t="s">
        <v>17</v>
      </c>
      <c r="C24" s="459"/>
      <c r="D24" s="455" t="s">
        <v>18</v>
      </c>
      <c r="E24" s="458" t="s">
        <v>417</v>
      </c>
      <c r="F24" s="459"/>
      <c r="G24" s="440" t="s">
        <v>19</v>
      </c>
      <c r="L24" s="501"/>
      <c r="M24" s="502"/>
      <c r="N24" s="507" t="s">
        <v>34</v>
      </c>
      <c r="O24" s="508"/>
      <c r="P24" s="509"/>
      <c r="Q24" s="462" t="s">
        <v>227</v>
      </c>
      <c r="R24" s="463"/>
      <c r="S24" s="464"/>
    </row>
    <row r="25" spans="1:30" ht="14.25" customHeight="1">
      <c r="A25" s="456"/>
      <c r="B25" s="74" t="s">
        <v>20</v>
      </c>
      <c r="C25" s="74" t="s">
        <v>22</v>
      </c>
      <c r="D25" s="456"/>
      <c r="E25" s="455" t="s">
        <v>24</v>
      </c>
      <c r="F25" s="455" t="s">
        <v>25</v>
      </c>
      <c r="G25" s="454"/>
      <c r="L25" s="503"/>
      <c r="M25" s="504"/>
      <c r="N25" s="510"/>
      <c r="O25" s="511"/>
      <c r="P25" s="512"/>
      <c r="Q25" s="462" t="s">
        <v>228</v>
      </c>
      <c r="R25" s="463"/>
      <c r="S25" s="464"/>
    </row>
    <row r="26" spans="1:30" ht="67.5" customHeight="1" thickBot="1">
      <c r="A26" s="457"/>
      <c r="B26" s="76" t="s">
        <v>21</v>
      </c>
      <c r="C26" s="76" t="s">
        <v>23</v>
      </c>
      <c r="D26" s="457"/>
      <c r="E26" s="457"/>
      <c r="F26" s="457"/>
      <c r="G26" s="441"/>
      <c r="J26" s="99"/>
      <c r="K26" s="99"/>
      <c r="L26" s="505"/>
      <c r="M26" s="506"/>
      <c r="N26" s="513"/>
      <c r="O26" s="514"/>
      <c r="P26" s="515"/>
      <c r="Q26" s="462" t="s">
        <v>649</v>
      </c>
      <c r="R26" s="463"/>
      <c r="S26" s="464"/>
      <c r="T26" s="99"/>
      <c r="U26" s="99"/>
      <c r="V26" s="99"/>
      <c r="W26" s="99"/>
      <c r="X26" s="99"/>
      <c r="Y26" s="99"/>
      <c r="Z26" s="99"/>
      <c r="AA26" s="99"/>
      <c r="AB26" s="99"/>
      <c r="AC26" s="99"/>
      <c r="AD26" s="99"/>
    </row>
    <row r="27" spans="1:30" ht="57.75" customHeight="1" thickBot="1">
      <c r="A27" s="448" t="s">
        <v>306</v>
      </c>
      <c r="B27" s="451" t="s">
        <v>418</v>
      </c>
      <c r="C27" s="451"/>
      <c r="D27" s="76" t="s">
        <v>26</v>
      </c>
      <c r="E27" s="80">
        <v>15</v>
      </c>
      <c r="F27" s="80">
        <v>0</v>
      </c>
      <c r="G27" s="81" t="s">
        <v>419</v>
      </c>
      <c r="J27" s="99"/>
      <c r="K27" s="99"/>
      <c r="L27" s="481" t="s">
        <v>779</v>
      </c>
      <c r="M27" s="482"/>
      <c r="N27" s="482"/>
      <c r="O27" s="482"/>
      <c r="P27" s="482"/>
      <c r="Q27" s="482"/>
      <c r="R27" s="483"/>
      <c r="S27" s="121"/>
      <c r="T27" s="99"/>
      <c r="U27" s="99"/>
      <c r="V27" s="99"/>
      <c r="W27" s="99"/>
      <c r="X27" s="99"/>
      <c r="Y27" s="99"/>
      <c r="Z27" s="99"/>
      <c r="AA27" s="99"/>
      <c r="AB27" s="99"/>
      <c r="AC27" s="99"/>
      <c r="AD27" s="99"/>
    </row>
    <row r="28" spans="1:30" ht="61.5" customHeight="1" thickBot="1">
      <c r="A28" s="449"/>
      <c r="B28" s="452"/>
      <c r="C28" s="452"/>
      <c r="D28" s="451" t="s">
        <v>27</v>
      </c>
      <c r="E28" s="440">
        <v>5</v>
      </c>
      <c r="F28" s="440">
        <v>0</v>
      </c>
      <c r="G28" s="438" t="s">
        <v>511</v>
      </c>
      <c r="J28" s="99"/>
      <c r="K28" s="99"/>
      <c r="L28" s="484" t="s">
        <v>780</v>
      </c>
      <c r="M28" s="486" t="s">
        <v>781</v>
      </c>
      <c r="N28" s="487"/>
      <c r="O28" s="488"/>
      <c r="P28" s="100" t="s">
        <v>782</v>
      </c>
      <c r="Q28" s="489" t="s">
        <v>783</v>
      </c>
      <c r="R28" s="490"/>
      <c r="S28" s="101"/>
      <c r="T28" s="99"/>
      <c r="U28" s="99"/>
      <c r="V28" s="99"/>
      <c r="W28" s="99"/>
      <c r="X28" s="99"/>
      <c r="Y28" s="99"/>
      <c r="Z28" s="99"/>
      <c r="AA28" s="99"/>
      <c r="AB28" s="99"/>
      <c r="AC28" s="99"/>
      <c r="AD28" s="99"/>
    </row>
    <row r="29" spans="1:30" ht="17.25" customHeight="1" thickBot="1">
      <c r="A29" s="449"/>
      <c r="B29" s="452"/>
      <c r="C29" s="452"/>
      <c r="D29" s="453"/>
      <c r="E29" s="441"/>
      <c r="F29" s="441"/>
      <c r="G29" s="439"/>
      <c r="J29" s="99"/>
      <c r="K29" s="99"/>
      <c r="L29" s="485"/>
      <c r="M29" s="102" t="s">
        <v>20</v>
      </c>
      <c r="N29" s="102" t="s">
        <v>784</v>
      </c>
      <c r="O29" s="102" t="s">
        <v>22</v>
      </c>
      <c r="P29" s="103" t="s">
        <v>785</v>
      </c>
      <c r="Q29" s="104" t="s">
        <v>786</v>
      </c>
      <c r="R29" s="105" t="s">
        <v>787</v>
      </c>
      <c r="S29" s="101"/>
      <c r="T29" s="99"/>
      <c r="U29" s="99"/>
      <c r="V29" s="99"/>
      <c r="W29" s="99"/>
      <c r="X29" s="99"/>
      <c r="Y29" s="99"/>
      <c r="Z29" s="99"/>
      <c r="AA29" s="99"/>
      <c r="AB29" s="99"/>
      <c r="AC29" s="99"/>
      <c r="AD29" s="99"/>
    </row>
    <row r="30" spans="1:30" ht="35.25" customHeight="1" thickBot="1">
      <c r="A30" s="449"/>
      <c r="B30" s="452"/>
      <c r="C30" s="452"/>
      <c r="D30" s="76" t="s">
        <v>28</v>
      </c>
      <c r="E30" s="80">
        <v>0</v>
      </c>
      <c r="F30" s="80">
        <v>15</v>
      </c>
      <c r="G30" s="80"/>
      <c r="J30" s="99"/>
      <c r="K30" s="99"/>
      <c r="L30" s="106" t="s">
        <v>654</v>
      </c>
      <c r="M30" s="107" t="s">
        <v>788</v>
      </c>
      <c r="N30" s="107"/>
      <c r="O30" s="107"/>
      <c r="P30" s="108" t="s">
        <v>789</v>
      </c>
      <c r="Q30" s="109">
        <v>15</v>
      </c>
      <c r="R30" s="110"/>
      <c r="S30" s="101"/>
      <c r="T30" s="99"/>
      <c r="U30" s="99"/>
      <c r="V30" s="99"/>
      <c r="W30" s="99"/>
      <c r="X30" s="99"/>
      <c r="Y30" s="99"/>
      <c r="Z30" s="99"/>
      <c r="AA30" s="99"/>
      <c r="AB30" s="99"/>
      <c r="AC30" s="99"/>
      <c r="AD30" s="99"/>
    </row>
    <row r="31" spans="1:30" ht="21.75" customHeight="1" thickBot="1">
      <c r="A31" s="449"/>
      <c r="B31" s="452"/>
      <c r="C31" s="452"/>
      <c r="D31" s="76" t="s">
        <v>29</v>
      </c>
      <c r="E31" s="80">
        <v>10</v>
      </c>
      <c r="F31" s="80">
        <v>0</v>
      </c>
      <c r="G31" s="81" t="s">
        <v>473</v>
      </c>
      <c r="J31" s="99"/>
      <c r="K31" s="99"/>
      <c r="L31" s="106" t="s">
        <v>665</v>
      </c>
      <c r="M31" s="107" t="s">
        <v>788</v>
      </c>
      <c r="N31" s="107"/>
      <c r="O31" s="107"/>
      <c r="P31" s="108" t="s">
        <v>790</v>
      </c>
      <c r="Q31" s="109">
        <v>5</v>
      </c>
      <c r="R31" s="110"/>
      <c r="S31" s="101"/>
      <c r="T31" s="99"/>
      <c r="U31" s="99"/>
      <c r="V31" s="99"/>
      <c r="W31" s="99"/>
      <c r="X31" s="99"/>
      <c r="Y31" s="99"/>
      <c r="Z31" s="99"/>
      <c r="AA31" s="99"/>
      <c r="AB31" s="99"/>
      <c r="AC31" s="99"/>
      <c r="AD31" s="99"/>
    </row>
    <row r="32" spans="1:30" ht="61.5" customHeight="1" thickBot="1">
      <c r="A32" s="449"/>
      <c r="B32" s="452"/>
      <c r="C32" s="452"/>
      <c r="D32" s="76" t="s">
        <v>30</v>
      </c>
      <c r="E32" s="80">
        <v>15</v>
      </c>
      <c r="F32" s="80">
        <v>0</v>
      </c>
      <c r="G32" s="81" t="s">
        <v>320</v>
      </c>
      <c r="J32" s="99"/>
      <c r="K32" s="99"/>
      <c r="L32" s="106" t="s">
        <v>791</v>
      </c>
      <c r="M32" s="107" t="s">
        <v>788</v>
      </c>
      <c r="N32" s="107"/>
      <c r="O32" s="107"/>
      <c r="P32" s="108" t="s">
        <v>792</v>
      </c>
      <c r="Q32" s="109">
        <v>0</v>
      </c>
      <c r="R32" s="110">
        <v>15</v>
      </c>
      <c r="S32" s="101"/>
      <c r="T32" s="99"/>
      <c r="U32" s="99"/>
      <c r="V32" s="99"/>
      <c r="W32" s="99"/>
      <c r="X32" s="99"/>
      <c r="Y32" s="99"/>
      <c r="Z32" s="99"/>
      <c r="AA32" s="99"/>
      <c r="AB32" s="99"/>
      <c r="AC32" s="99"/>
      <c r="AD32" s="99"/>
    </row>
    <row r="33" spans="1:30" ht="140.25" customHeight="1" thickBot="1">
      <c r="A33" s="449"/>
      <c r="B33" s="452"/>
      <c r="C33" s="452"/>
      <c r="D33" s="76" t="s">
        <v>31</v>
      </c>
      <c r="E33" s="80">
        <v>10</v>
      </c>
      <c r="F33" s="80">
        <v>0</v>
      </c>
      <c r="G33" s="81" t="s">
        <v>420</v>
      </c>
      <c r="J33" s="99"/>
      <c r="K33" s="99"/>
      <c r="L33" s="106" t="s">
        <v>727</v>
      </c>
      <c r="M33" s="107" t="s">
        <v>788</v>
      </c>
      <c r="N33" s="107"/>
      <c r="O33" s="107"/>
      <c r="P33" s="108" t="s">
        <v>793</v>
      </c>
      <c r="Q33" s="109">
        <v>10</v>
      </c>
      <c r="R33" s="110"/>
      <c r="S33" s="101"/>
      <c r="T33" s="99"/>
      <c r="U33" s="99"/>
      <c r="V33" s="99"/>
      <c r="W33" s="99"/>
      <c r="X33" s="99"/>
      <c r="Y33" s="99"/>
      <c r="Z33" s="99"/>
      <c r="AA33" s="99"/>
      <c r="AB33" s="99"/>
      <c r="AC33" s="99"/>
      <c r="AD33" s="99"/>
    </row>
    <row r="34" spans="1:30" ht="129.75" customHeight="1" thickBot="1">
      <c r="A34" s="449"/>
      <c r="B34" s="452"/>
      <c r="C34" s="452"/>
      <c r="D34" s="76" t="s">
        <v>32</v>
      </c>
      <c r="E34" s="80">
        <v>30</v>
      </c>
      <c r="F34" s="80"/>
      <c r="G34" s="93" t="s">
        <v>778</v>
      </c>
      <c r="J34" s="99"/>
      <c r="K34" s="99"/>
      <c r="L34" s="106" t="s">
        <v>667</v>
      </c>
      <c r="M34" s="107" t="s">
        <v>788</v>
      </c>
      <c r="N34" s="107"/>
      <c r="O34" s="107"/>
      <c r="P34" s="108" t="s">
        <v>794</v>
      </c>
      <c r="Q34" s="109">
        <v>15</v>
      </c>
      <c r="R34" s="110"/>
      <c r="S34" s="101"/>
      <c r="T34" s="99"/>
      <c r="U34" s="99"/>
      <c r="V34" s="99"/>
      <c r="W34" s="99"/>
      <c r="X34" s="99"/>
      <c r="Y34" s="99"/>
      <c r="Z34" s="99"/>
      <c r="AA34" s="99"/>
      <c r="AB34" s="99"/>
      <c r="AC34" s="99"/>
      <c r="AD34" s="99"/>
    </row>
    <row r="35" spans="1:30" ht="20.25" customHeight="1" thickBot="1">
      <c r="A35" s="450"/>
      <c r="B35" s="453"/>
      <c r="C35" s="453"/>
      <c r="D35" s="77" t="s">
        <v>33</v>
      </c>
      <c r="E35" s="80">
        <v>85</v>
      </c>
      <c r="F35" s="80">
        <v>15</v>
      </c>
      <c r="G35" s="80"/>
      <c r="J35" s="99"/>
      <c r="K35" s="99"/>
      <c r="L35" s="106"/>
      <c r="M35" s="107"/>
      <c r="N35" s="107"/>
      <c r="O35" s="107"/>
      <c r="P35" s="108" t="s">
        <v>795</v>
      </c>
      <c r="Q35" s="109">
        <v>10</v>
      </c>
      <c r="R35" s="110"/>
      <c r="S35" s="101"/>
      <c r="T35" s="99"/>
      <c r="U35" s="99"/>
      <c r="V35" s="99"/>
      <c r="W35" s="99"/>
      <c r="X35" s="99"/>
      <c r="Y35" s="99"/>
      <c r="Z35" s="99"/>
      <c r="AA35" s="99"/>
      <c r="AB35" s="99"/>
      <c r="AC35" s="99"/>
      <c r="AD35" s="99"/>
    </row>
    <row r="36" spans="1:30" ht="12" customHeight="1" thickBot="1">
      <c r="A36" s="71"/>
      <c r="B36" s="78"/>
      <c r="C36" s="78"/>
      <c r="D36" s="79"/>
      <c r="E36" s="71"/>
      <c r="F36" s="71"/>
      <c r="G36" s="71"/>
      <c r="J36" s="99"/>
      <c r="K36" s="99"/>
      <c r="L36" s="106"/>
      <c r="M36" s="107"/>
      <c r="N36" s="107"/>
      <c r="O36" s="107"/>
      <c r="P36" s="108" t="s">
        <v>796</v>
      </c>
      <c r="Q36" s="109">
        <v>30</v>
      </c>
      <c r="R36" s="110"/>
      <c r="S36" s="101"/>
      <c r="T36" s="99"/>
      <c r="U36" s="99"/>
      <c r="V36" s="99"/>
      <c r="W36" s="99"/>
      <c r="X36" s="99"/>
      <c r="Y36" s="99"/>
      <c r="Z36" s="99"/>
      <c r="AA36" s="99"/>
      <c r="AB36" s="99"/>
      <c r="AC36" s="99"/>
      <c r="AD36" s="99"/>
    </row>
    <row r="37" spans="1:30" ht="12.75" customHeight="1" thickBot="1">
      <c r="A37" s="71"/>
      <c r="B37" s="78"/>
      <c r="C37" s="78"/>
      <c r="D37" s="79"/>
      <c r="E37" s="71"/>
      <c r="F37" s="71"/>
      <c r="G37" s="71"/>
      <c r="J37" s="99"/>
      <c r="K37" s="99"/>
      <c r="L37" s="520" t="s">
        <v>33</v>
      </c>
      <c r="M37" s="521"/>
      <c r="N37" s="521"/>
      <c r="O37" s="521"/>
      <c r="P37" s="522"/>
      <c r="Q37" s="111">
        <v>85</v>
      </c>
      <c r="R37" s="112">
        <v>15</v>
      </c>
      <c r="S37" s="113"/>
      <c r="T37" s="99"/>
      <c r="U37" s="99"/>
      <c r="V37" s="99"/>
      <c r="W37" s="99"/>
      <c r="X37" s="99"/>
      <c r="Y37" s="99"/>
      <c r="Z37" s="99"/>
      <c r="AA37" s="99"/>
      <c r="AB37" s="99"/>
      <c r="AC37" s="99"/>
      <c r="AD37" s="99"/>
    </row>
    <row r="38" spans="1:30" ht="12.75" customHeight="1">
      <c r="J38" s="99"/>
      <c r="K38" s="99"/>
      <c r="L38" s="99"/>
      <c r="M38" s="99"/>
      <c r="N38" s="99"/>
      <c r="O38" s="99"/>
      <c r="P38" s="99"/>
      <c r="Q38" s="99"/>
      <c r="R38" s="99"/>
      <c r="S38" s="99"/>
      <c r="T38" s="99"/>
      <c r="U38" s="99"/>
      <c r="V38" s="99"/>
      <c r="W38" s="99"/>
      <c r="X38" s="99"/>
      <c r="Y38" s="99"/>
      <c r="Z38" s="99"/>
      <c r="AA38" s="99"/>
      <c r="AB38" s="99"/>
      <c r="AC38" s="99"/>
      <c r="AD38" s="99"/>
    </row>
    <row r="39" spans="1:30" ht="15.75" customHeight="1" thickBot="1">
      <c r="A39" s="437"/>
      <c r="B39" s="437"/>
      <c r="C39" s="369" t="s">
        <v>34</v>
      </c>
      <c r="D39" s="369"/>
      <c r="E39" s="369"/>
      <c r="F39" s="373" t="s">
        <v>227</v>
      </c>
      <c r="G39" s="373"/>
      <c r="J39" s="99"/>
      <c r="K39" s="99"/>
      <c r="L39" s="99"/>
      <c r="M39" s="99"/>
      <c r="N39" s="99"/>
      <c r="O39" s="99"/>
      <c r="P39" s="99"/>
      <c r="Q39" s="99"/>
      <c r="R39" s="99"/>
      <c r="S39" s="99"/>
      <c r="T39" s="99"/>
      <c r="U39" s="99"/>
      <c r="V39" s="99"/>
      <c r="W39" s="99"/>
      <c r="X39" s="99"/>
      <c r="Y39" s="99"/>
      <c r="Z39" s="99"/>
      <c r="AA39" s="99"/>
      <c r="AB39" s="99"/>
      <c r="AC39" s="99"/>
      <c r="AD39" s="99"/>
    </row>
    <row r="40" spans="1:30" ht="69.75" customHeight="1" thickBot="1">
      <c r="A40" s="437"/>
      <c r="B40" s="437"/>
      <c r="C40" s="369"/>
      <c r="D40" s="369"/>
      <c r="E40" s="369"/>
      <c r="F40" s="373" t="s">
        <v>228</v>
      </c>
      <c r="G40" s="373"/>
      <c r="J40" s="99"/>
      <c r="K40" s="99"/>
      <c r="L40" s="114" t="s">
        <v>797</v>
      </c>
      <c r="M40" s="115" t="s">
        <v>798</v>
      </c>
      <c r="N40" s="99"/>
      <c r="O40" s="99"/>
      <c r="P40" s="99"/>
      <c r="Q40" s="99"/>
      <c r="R40" s="99"/>
      <c r="S40" s="99"/>
      <c r="T40" s="99"/>
      <c r="U40" s="99"/>
      <c r="V40" s="99"/>
      <c r="W40" s="99"/>
      <c r="X40" s="99"/>
      <c r="Y40" s="99"/>
      <c r="Z40" s="99"/>
      <c r="AA40" s="99"/>
      <c r="AB40" s="99"/>
      <c r="AC40" s="99"/>
      <c r="AD40" s="99"/>
    </row>
    <row r="41" spans="1:30" ht="15.75" customHeight="1" thickBot="1">
      <c r="A41" s="437"/>
      <c r="B41" s="437"/>
      <c r="C41" s="369"/>
      <c r="D41" s="369"/>
      <c r="E41" s="369"/>
      <c r="F41" s="460" t="s">
        <v>649</v>
      </c>
      <c r="G41" s="461"/>
      <c r="J41" s="99"/>
      <c r="K41" s="99"/>
      <c r="L41" s="116" t="s">
        <v>799</v>
      </c>
      <c r="M41" s="117">
        <v>0</v>
      </c>
      <c r="N41" s="99"/>
      <c r="O41" s="99"/>
      <c r="P41" s="99"/>
      <c r="Q41" s="99"/>
      <c r="R41" s="99"/>
      <c r="S41" s="99"/>
      <c r="T41" s="99"/>
      <c r="U41" s="99"/>
      <c r="V41" s="99"/>
      <c r="W41" s="99"/>
      <c r="X41" s="99"/>
      <c r="Y41" s="99"/>
      <c r="Z41" s="99"/>
      <c r="AA41" s="99"/>
      <c r="AB41" s="99"/>
      <c r="AC41" s="99"/>
      <c r="AD41" s="99"/>
    </row>
    <row r="42" spans="1:30" ht="14.25" customHeight="1" thickBot="1">
      <c r="A42" s="71"/>
      <c r="B42" s="78"/>
      <c r="C42" s="78"/>
      <c r="D42" s="79"/>
      <c r="E42" s="71"/>
      <c r="F42" s="71"/>
      <c r="G42" s="71"/>
      <c r="J42" s="99"/>
      <c r="K42" s="99"/>
      <c r="L42" s="116" t="s">
        <v>800</v>
      </c>
      <c r="M42" s="117">
        <v>1</v>
      </c>
      <c r="N42" s="99"/>
      <c r="O42" s="99"/>
      <c r="P42" s="99"/>
      <c r="Q42" s="99"/>
      <c r="R42" s="99"/>
      <c r="S42" s="99"/>
      <c r="T42" s="99"/>
      <c r="U42" s="99"/>
      <c r="V42" s="99"/>
      <c r="W42" s="99"/>
      <c r="X42" s="99"/>
      <c r="Y42" s="99"/>
      <c r="Z42" s="99"/>
      <c r="AA42" s="99"/>
      <c r="AB42" s="99"/>
      <c r="AC42" s="99"/>
      <c r="AD42" s="99"/>
    </row>
    <row r="43" spans="1:30" ht="16.5" customHeight="1" thickBot="1">
      <c r="A43" s="455" t="s">
        <v>16</v>
      </c>
      <c r="B43" s="458" t="s">
        <v>17</v>
      </c>
      <c r="C43" s="459"/>
      <c r="D43" s="455" t="s">
        <v>18</v>
      </c>
      <c r="E43" s="458" t="s">
        <v>417</v>
      </c>
      <c r="F43" s="459"/>
      <c r="G43" s="440" t="s">
        <v>19</v>
      </c>
      <c r="J43" s="99"/>
      <c r="K43" s="99"/>
      <c r="L43" s="116" t="s">
        <v>801</v>
      </c>
      <c r="M43" s="117">
        <v>2</v>
      </c>
      <c r="N43" s="99"/>
      <c r="O43" s="99"/>
      <c r="P43" s="99"/>
      <c r="Q43" s="99"/>
      <c r="R43" s="99"/>
      <c r="S43" s="99"/>
      <c r="T43" s="99"/>
      <c r="U43" s="99"/>
      <c r="V43" s="99"/>
      <c r="W43" s="99"/>
      <c r="X43" s="99"/>
      <c r="Y43" s="99"/>
      <c r="Z43" s="99"/>
      <c r="AA43" s="99"/>
      <c r="AB43" s="99"/>
      <c r="AC43" s="99"/>
      <c r="AD43" s="99"/>
    </row>
    <row r="44" spans="1:30" ht="14.25" customHeight="1">
      <c r="A44" s="456"/>
      <c r="B44" s="74" t="s">
        <v>20</v>
      </c>
      <c r="C44" s="74" t="s">
        <v>22</v>
      </c>
      <c r="D44" s="456"/>
      <c r="E44" s="455" t="s">
        <v>24</v>
      </c>
      <c r="F44" s="455" t="s">
        <v>25</v>
      </c>
      <c r="G44" s="454"/>
      <c r="J44" s="99"/>
      <c r="K44" s="99"/>
      <c r="L44" s="99"/>
      <c r="M44" s="99"/>
      <c r="N44" s="99"/>
      <c r="O44" s="99"/>
      <c r="P44" s="99"/>
      <c r="Q44" s="99"/>
      <c r="R44" s="99"/>
      <c r="S44" s="99"/>
      <c r="T44" s="99"/>
      <c r="U44" s="99"/>
      <c r="V44" s="99"/>
      <c r="W44" s="99"/>
      <c r="X44" s="99"/>
      <c r="Y44" s="99"/>
      <c r="Z44" s="99"/>
      <c r="AA44" s="99"/>
      <c r="AB44" s="99"/>
      <c r="AC44" s="99"/>
      <c r="AD44" s="99"/>
    </row>
    <row r="45" spans="1:30" ht="67.5" customHeight="1" thickBot="1">
      <c r="A45" s="457"/>
      <c r="B45" s="76" t="s">
        <v>21</v>
      </c>
      <c r="C45" s="76" t="s">
        <v>23</v>
      </c>
      <c r="D45" s="457"/>
      <c r="E45" s="457"/>
      <c r="F45" s="457"/>
      <c r="G45" s="441"/>
      <c r="J45" s="99"/>
      <c r="K45" s="99"/>
      <c r="L45" s="99"/>
      <c r="M45" s="99"/>
      <c r="N45" s="99"/>
      <c r="O45" s="99"/>
      <c r="P45" s="99"/>
      <c r="Q45" s="99"/>
      <c r="R45" s="99"/>
      <c r="S45" s="99"/>
      <c r="T45" s="99"/>
      <c r="U45" s="99"/>
      <c r="V45" s="99"/>
      <c r="W45" s="99"/>
      <c r="X45" s="99"/>
      <c r="Y45" s="99"/>
      <c r="Z45" s="99"/>
      <c r="AA45" s="99"/>
      <c r="AB45" s="99"/>
      <c r="AC45" s="99"/>
      <c r="AD45" s="99"/>
    </row>
    <row r="46" spans="1:30" ht="57.75" customHeight="1" thickBot="1">
      <c r="A46" s="440" t="s">
        <v>309</v>
      </c>
      <c r="B46" s="451" t="s">
        <v>418</v>
      </c>
      <c r="C46" s="451"/>
      <c r="D46" s="76" t="s">
        <v>26</v>
      </c>
      <c r="E46" s="81">
        <v>15</v>
      </c>
      <c r="F46" s="81">
        <v>0</v>
      </c>
      <c r="G46" s="81" t="s">
        <v>569</v>
      </c>
      <c r="J46"/>
      <c r="K46"/>
      <c r="L46" s="474" t="s">
        <v>802</v>
      </c>
      <c r="M46" s="475"/>
      <c r="N46" s="475"/>
      <c r="O46" s="475"/>
      <c r="P46" s="475"/>
      <c r="Q46" s="475"/>
      <c r="R46" s="475"/>
      <c r="S46" s="475"/>
      <c r="T46" s="475"/>
      <c r="U46" s="475"/>
      <c r="V46" s="475"/>
      <c r="W46" s="475"/>
      <c r="X46" s="475"/>
      <c r="Y46" s="475"/>
      <c r="Z46" s="475"/>
      <c r="AA46" s="475"/>
      <c r="AB46" s="475"/>
      <c r="AC46" s="475"/>
      <c r="AD46" s="476"/>
    </row>
    <row r="47" spans="1:30" ht="39.75" customHeight="1">
      <c r="A47" s="454"/>
      <c r="B47" s="452"/>
      <c r="C47" s="452"/>
      <c r="D47" s="451" t="s">
        <v>27</v>
      </c>
      <c r="E47" s="438">
        <v>5</v>
      </c>
      <c r="F47" s="438">
        <v>0</v>
      </c>
      <c r="G47" s="438" t="s">
        <v>636</v>
      </c>
      <c r="J47"/>
      <c r="K47"/>
      <c r="L47" s="118" t="s">
        <v>803</v>
      </c>
      <c r="M47" s="477" t="s">
        <v>804</v>
      </c>
      <c r="N47" s="478"/>
      <c r="O47" s="478"/>
      <c r="P47" s="478"/>
      <c r="Q47" s="478"/>
      <c r="R47" s="478"/>
      <c r="S47" s="478"/>
      <c r="T47" s="478"/>
      <c r="U47" s="478"/>
      <c r="V47" s="478"/>
      <c r="W47" s="478"/>
      <c r="X47" s="478"/>
      <c r="Y47" s="478"/>
      <c r="Z47" s="478"/>
      <c r="AA47" s="478"/>
      <c r="AB47" s="478"/>
      <c r="AC47" s="478"/>
      <c r="AD47" s="479"/>
    </row>
    <row r="48" spans="1:30" ht="17.25" customHeight="1" thickBot="1">
      <c r="A48" s="454"/>
      <c r="B48" s="452"/>
      <c r="C48" s="452"/>
      <c r="D48" s="453"/>
      <c r="E48" s="439"/>
      <c r="F48" s="439"/>
      <c r="G48" s="439"/>
      <c r="J48"/>
      <c r="K48"/>
      <c r="L48" s="118" t="s">
        <v>805</v>
      </c>
      <c r="M48" s="480" t="s">
        <v>806</v>
      </c>
      <c r="N48" s="480"/>
      <c r="O48" s="480"/>
      <c r="P48" s="480"/>
      <c r="Q48" s="480"/>
      <c r="R48" s="480"/>
      <c r="S48" s="480"/>
      <c r="T48" s="480"/>
      <c r="U48" s="480"/>
      <c r="V48" s="480"/>
      <c r="W48" s="480"/>
      <c r="X48" s="480"/>
      <c r="Y48" s="480"/>
      <c r="Z48" s="480"/>
      <c r="AA48" s="480"/>
      <c r="AB48" s="480"/>
      <c r="AC48" s="480"/>
      <c r="AD48" s="480"/>
    </row>
    <row r="49" spans="1:30" ht="26.25" customHeight="1" thickBot="1">
      <c r="A49" s="454"/>
      <c r="B49" s="452"/>
      <c r="C49" s="452"/>
      <c r="D49" s="76" t="s">
        <v>28</v>
      </c>
      <c r="E49" s="81">
        <v>0</v>
      </c>
      <c r="F49" s="81">
        <v>15</v>
      </c>
      <c r="G49" s="81"/>
      <c r="J49"/>
      <c r="K49"/>
      <c r="L49" s="119" t="s">
        <v>807</v>
      </c>
      <c r="M49" s="480" t="s">
        <v>808</v>
      </c>
      <c r="N49" s="480"/>
      <c r="O49" s="480"/>
      <c r="P49" s="480"/>
      <c r="Q49" s="480"/>
      <c r="R49" s="480"/>
      <c r="S49" s="480"/>
      <c r="T49" s="480"/>
      <c r="U49" s="480"/>
      <c r="V49" s="480"/>
      <c r="W49" s="480"/>
      <c r="X49" s="480"/>
      <c r="Y49" s="480"/>
      <c r="Z49" s="480"/>
      <c r="AA49" s="480"/>
      <c r="AB49" s="480"/>
      <c r="AC49" s="480"/>
      <c r="AD49" s="480"/>
    </row>
    <row r="50" spans="1:30" ht="54" customHeight="1" thickBot="1">
      <c r="A50" s="454"/>
      <c r="B50" s="452"/>
      <c r="C50" s="452"/>
      <c r="D50" s="76" t="s">
        <v>29</v>
      </c>
      <c r="E50" s="81">
        <v>10</v>
      </c>
      <c r="F50" s="81">
        <v>0</v>
      </c>
      <c r="G50" s="81" t="s">
        <v>637</v>
      </c>
      <c r="J50"/>
      <c r="K50"/>
      <c r="L50" s="344" t="s">
        <v>809</v>
      </c>
      <c r="M50" s="344"/>
      <c r="N50" s="344"/>
      <c r="O50" s="344"/>
      <c r="P50" s="344"/>
      <c r="Q50" s="344"/>
      <c r="R50" s="344"/>
      <c r="S50" s="344"/>
      <c r="T50" s="344"/>
      <c r="U50" s="344"/>
      <c r="V50" s="344"/>
      <c r="W50" s="344"/>
      <c r="X50" s="344"/>
      <c r="Y50" s="344"/>
      <c r="Z50" s="344"/>
      <c r="AA50" s="344"/>
      <c r="AB50" s="344"/>
      <c r="AC50" s="344"/>
      <c r="AD50" s="344"/>
    </row>
    <row r="51" spans="1:30" ht="61.5" customHeight="1" thickBot="1">
      <c r="A51" s="454"/>
      <c r="B51" s="452"/>
      <c r="C51" s="452"/>
      <c r="D51" s="76" t="s">
        <v>30</v>
      </c>
      <c r="E51" s="81">
        <v>15</v>
      </c>
      <c r="F51" s="81">
        <v>0</v>
      </c>
      <c r="G51" s="81" t="s">
        <v>469</v>
      </c>
      <c r="J51"/>
      <c r="K51"/>
      <c r="L51"/>
      <c r="M51"/>
      <c r="N51"/>
      <c r="O51"/>
      <c r="P51"/>
      <c r="Q51"/>
      <c r="R51"/>
      <c r="S51"/>
      <c r="T51"/>
      <c r="U51"/>
      <c r="V51"/>
      <c r="W51"/>
      <c r="X51"/>
      <c r="Y51"/>
      <c r="Z51"/>
      <c r="AA51"/>
      <c r="AB51"/>
      <c r="AC51"/>
      <c r="AD51"/>
    </row>
    <row r="52" spans="1:30" ht="57.75" customHeight="1" thickBot="1">
      <c r="A52" s="454"/>
      <c r="B52" s="452"/>
      <c r="C52" s="452"/>
      <c r="D52" s="76" t="s">
        <v>31</v>
      </c>
      <c r="E52" s="81">
        <v>10</v>
      </c>
      <c r="F52" s="81">
        <v>0</v>
      </c>
      <c r="G52" s="91" t="s">
        <v>638</v>
      </c>
      <c r="J52"/>
      <c r="K52"/>
      <c r="L52" s="519" t="s">
        <v>810</v>
      </c>
      <c r="M52" s="519"/>
      <c r="N52" s="519"/>
      <c r="O52" s="519"/>
      <c r="P52" s="519"/>
      <c r="Q52" s="519"/>
      <c r="R52" s="519"/>
      <c r="S52" s="519"/>
      <c r="T52" s="519"/>
      <c r="U52" s="519"/>
      <c r="V52" s="519"/>
      <c r="W52" s="519"/>
      <c r="X52" s="519"/>
      <c r="Y52" s="519"/>
      <c r="Z52" s="519"/>
      <c r="AA52" s="519"/>
      <c r="AB52" s="519"/>
      <c r="AC52" s="519"/>
      <c r="AD52" s="519"/>
    </row>
    <row r="53" spans="1:30" ht="52.5" customHeight="1" thickBot="1">
      <c r="A53" s="454"/>
      <c r="B53" s="452"/>
      <c r="C53" s="452"/>
      <c r="D53" s="76" t="s">
        <v>32</v>
      </c>
      <c r="E53" s="81">
        <v>30</v>
      </c>
      <c r="F53" s="81"/>
      <c r="G53" s="81" t="s">
        <v>503</v>
      </c>
      <c r="J53"/>
      <c r="K53"/>
      <c r="L53" s="122" t="s">
        <v>803</v>
      </c>
      <c r="M53" s="517" t="s">
        <v>811</v>
      </c>
      <c r="N53" s="517"/>
      <c r="O53" s="517"/>
      <c r="P53" s="517"/>
      <c r="Q53" s="517"/>
      <c r="R53" s="517"/>
      <c r="S53" s="517"/>
      <c r="T53" s="517"/>
      <c r="U53" s="517"/>
      <c r="V53" s="517"/>
      <c r="W53" s="517"/>
      <c r="X53" s="517"/>
      <c r="Y53" s="517"/>
      <c r="Z53" s="517"/>
      <c r="AA53" s="517"/>
      <c r="AB53" s="517"/>
      <c r="AC53" s="517"/>
      <c r="AD53" s="517"/>
    </row>
    <row r="54" spans="1:30" ht="20.25" customHeight="1" thickBot="1">
      <c r="A54" s="441"/>
      <c r="B54" s="453"/>
      <c r="C54" s="453"/>
      <c r="D54" s="77" t="s">
        <v>33</v>
      </c>
      <c r="E54" s="80">
        <v>85</v>
      </c>
      <c r="F54" s="80">
        <v>15</v>
      </c>
      <c r="G54" s="80"/>
      <c r="J54"/>
      <c r="K54"/>
      <c r="L54" s="122" t="s">
        <v>805</v>
      </c>
      <c r="M54" s="518" t="s">
        <v>812</v>
      </c>
      <c r="N54" s="518"/>
      <c r="O54" s="518"/>
      <c r="P54" s="518"/>
      <c r="Q54" s="518"/>
      <c r="R54" s="518"/>
      <c r="S54" s="518"/>
      <c r="T54" s="518"/>
      <c r="U54" s="518"/>
      <c r="V54" s="518"/>
      <c r="W54" s="518"/>
      <c r="X54" s="518"/>
      <c r="Y54" s="518"/>
      <c r="Z54" s="518"/>
      <c r="AA54" s="518"/>
      <c r="AB54" s="518"/>
      <c r="AC54" s="518"/>
      <c r="AD54" s="518"/>
    </row>
    <row r="55" spans="1:30" ht="15">
      <c r="J55"/>
      <c r="K55"/>
      <c r="L55" s="122" t="s">
        <v>807</v>
      </c>
      <c r="M55" s="518" t="s">
        <v>813</v>
      </c>
      <c r="N55" s="518"/>
      <c r="O55" s="518"/>
      <c r="P55" s="518"/>
      <c r="Q55" s="518"/>
      <c r="R55" s="518"/>
      <c r="S55" s="518"/>
      <c r="T55" s="518"/>
      <c r="U55" s="518"/>
      <c r="V55" s="518"/>
      <c r="W55" s="518"/>
      <c r="X55" s="518"/>
      <c r="Y55" s="518"/>
      <c r="Z55" s="518"/>
      <c r="AA55" s="518"/>
      <c r="AB55" s="518"/>
      <c r="AC55" s="518"/>
      <c r="AD55" s="518"/>
    </row>
    <row r="56" spans="1:30" ht="15" customHeight="1" thickBot="1">
      <c r="J56"/>
      <c r="K56"/>
      <c r="L56" s="120" t="s">
        <v>814</v>
      </c>
      <c r="M56" s="383" t="s">
        <v>815</v>
      </c>
      <c r="N56" s="383"/>
      <c r="O56" s="383"/>
      <c r="P56" s="383"/>
      <c r="Q56" s="383"/>
      <c r="R56" s="383"/>
      <c r="S56" s="383"/>
      <c r="T56" s="383"/>
      <c r="U56" s="383"/>
      <c r="V56" s="383"/>
      <c r="W56" s="383"/>
      <c r="X56" s="383"/>
      <c r="Y56" s="383"/>
      <c r="Z56" s="383"/>
      <c r="AA56" s="383"/>
      <c r="AB56" s="383"/>
      <c r="AC56" s="383"/>
      <c r="AD56" s="500"/>
    </row>
    <row r="57" spans="1:30" ht="28.5" customHeight="1">
      <c r="A57" s="465" t="s">
        <v>187</v>
      </c>
      <c r="B57" s="466"/>
      <c r="C57" s="467"/>
      <c r="D57" s="442" t="s">
        <v>188</v>
      </c>
      <c r="E57" s="443"/>
      <c r="F57" s="443"/>
      <c r="G57" s="444"/>
      <c r="J57"/>
      <c r="K57"/>
      <c r="L57" s="123"/>
      <c r="M57" s="123"/>
      <c r="N57" s="123"/>
      <c r="O57" s="123"/>
      <c r="P57" s="123"/>
      <c r="Q57" s="123"/>
      <c r="R57" s="123"/>
      <c r="S57" s="123"/>
      <c r="T57" s="123"/>
      <c r="U57" s="123"/>
      <c r="V57" s="123"/>
      <c r="W57" s="123"/>
      <c r="X57" s="123"/>
      <c r="Y57" s="123"/>
      <c r="Z57" s="123"/>
      <c r="AA57" s="123"/>
      <c r="AB57" s="123"/>
      <c r="AC57" s="123"/>
      <c r="AD57" s="123"/>
    </row>
    <row r="58" spans="1:30" ht="49.5" customHeight="1">
      <c r="A58" s="468"/>
      <c r="B58" s="469"/>
      <c r="C58" s="470"/>
      <c r="D58" s="445" t="s">
        <v>189</v>
      </c>
      <c r="E58" s="446"/>
      <c r="F58" s="446"/>
      <c r="G58" s="447"/>
      <c r="J58"/>
      <c r="K58"/>
      <c r="L58" s="516" t="s">
        <v>816</v>
      </c>
      <c r="M58" s="516"/>
      <c r="N58" s="516"/>
      <c r="O58" s="516"/>
      <c r="P58" s="516"/>
      <c r="Q58" s="516"/>
      <c r="R58" s="516"/>
      <c r="S58" s="516"/>
      <c r="T58" s="516"/>
      <c r="U58" s="516"/>
      <c r="V58" s="516"/>
      <c r="W58" s="516"/>
      <c r="X58" s="516"/>
      <c r="Y58" s="516"/>
      <c r="Z58" s="516"/>
      <c r="AA58" s="516"/>
      <c r="AB58" s="516"/>
      <c r="AC58" s="516"/>
      <c r="AD58" s="516"/>
    </row>
    <row r="59" spans="1:30" ht="15">
      <c r="A59" s="468"/>
      <c r="B59" s="469"/>
      <c r="C59" s="470"/>
      <c r="D59" s="445" t="s">
        <v>190</v>
      </c>
      <c r="E59" s="446"/>
      <c r="F59" s="446"/>
      <c r="G59" s="447"/>
      <c r="J59"/>
      <c r="K59"/>
      <c r="L59" s="122" t="s">
        <v>803</v>
      </c>
      <c r="M59" s="517" t="s">
        <v>804</v>
      </c>
      <c r="N59" s="517"/>
      <c r="O59" s="517"/>
      <c r="P59" s="517"/>
      <c r="Q59" s="517"/>
      <c r="R59" s="517"/>
      <c r="S59" s="517"/>
      <c r="T59" s="517"/>
      <c r="U59" s="517"/>
      <c r="V59" s="517"/>
      <c r="W59" s="517"/>
      <c r="X59" s="517"/>
      <c r="Y59" s="517"/>
      <c r="Z59" s="517"/>
      <c r="AA59" s="517"/>
      <c r="AB59" s="517"/>
      <c r="AC59" s="517"/>
      <c r="AD59" s="517"/>
    </row>
    <row r="60" spans="1:30" ht="23.25" customHeight="1">
      <c r="A60" s="471" t="s">
        <v>191</v>
      </c>
      <c r="B60" s="472"/>
      <c r="C60" s="473"/>
      <c r="D60" s="494">
        <v>0</v>
      </c>
      <c r="E60" s="495"/>
      <c r="F60" s="495"/>
      <c r="G60" s="496"/>
      <c r="J60"/>
      <c r="K60"/>
      <c r="L60" s="122" t="s">
        <v>805</v>
      </c>
      <c r="M60" s="518" t="s">
        <v>812</v>
      </c>
      <c r="N60" s="518"/>
      <c r="O60" s="518"/>
      <c r="P60" s="518"/>
      <c r="Q60" s="518"/>
      <c r="R60" s="518"/>
      <c r="S60" s="518"/>
      <c r="T60" s="518"/>
      <c r="U60" s="518"/>
      <c r="V60" s="518"/>
      <c r="W60" s="518"/>
      <c r="X60" s="518"/>
      <c r="Y60" s="518"/>
      <c r="Z60" s="518"/>
      <c r="AA60" s="518"/>
      <c r="AB60" s="518"/>
      <c r="AC60" s="518"/>
      <c r="AD60" s="518"/>
    </row>
    <row r="61" spans="1:30" ht="27" customHeight="1">
      <c r="A61" s="471" t="s">
        <v>192</v>
      </c>
      <c r="B61" s="472"/>
      <c r="C61" s="473"/>
      <c r="D61" s="494">
        <v>1</v>
      </c>
      <c r="E61" s="495"/>
      <c r="F61" s="495"/>
      <c r="G61" s="496"/>
      <c r="J61"/>
      <c r="K61"/>
      <c r="L61" s="122" t="s">
        <v>807</v>
      </c>
      <c r="M61" s="518" t="s">
        <v>808</v>
      </c>
      <c r="N61" s="518"/>
      <c r="O61" s="518"/>
      <c r="P61" s="518"/>
      <c r="Q61" s="518"/>
      <c r="R61" s="518"/>
      <c r="S61" s="518"/>
      <c r="T61" s="518"/>
      <c r="U61" s="518"/>
      <c r="V61" s="518"/>
      <c r="W61" s="518"/>
      <c r="X61" s="518"/>
      <c r="Y61" s="518"/>
      <c r="Z61" s="518"/>
      <c r="AA61" s="518"/>
      <c r="AB61" s="518"/>
      <c r="AC61" s="518"/>
      <c r="AD61" s="518"/>
    </row>
    <row r="62" spans="1:30" ht="29.25" customHeight="1" thickBot="1">
      <c r="A62" s="491" t="s">
        <v>193</v>
      </c>
      <c r="B62" s="492"/>
      <c r="C62" s="493"/>
      <c r="D62" s="497">
        <v>2</v>
      </c>
      <c r="E62" s="498"/>
      <c r="F62" s="498"/>
      <c r="G62" s="499"/>
      <c r="J62"/>
      <c r="K62"/>
      <c r="L62" s="122" t="s">
        <v>814</v>
      </c>
      <c r="M62" s="382" t="s">
        <v>817</v>
      </c>
      <c r="N62" s="383"/>
      <c r="O62" s="383"/>
      <c r="P62" s="383"/>
      <c r="Q62" s="383"/>
      <c r="R62" s="383"/>
      <c r="S62" s="383"/>
      <c r="T62" s="383"/>
      <c r="U62" s="383"/>
      <c r="V62" s="383"/>
      <c r="W62" s="383"/>
      <c r="X62" s="383"/>
      <c r="Y62" s="383"/>
      <c r="Z62" s="383"/>
      <c r="AA62" s="383"/>
      <c r="AB62" s="383"/>
      <c r="AC62" s="383"/>
      <c r="AD62" s="500"/>
    </row>
    <row r="63" spans="1:30" ht="14.25">
      <c r="J63" s="99"/>
      <c r="K63" s="99"/>
      <c r="L63" s="99"/>
      <c r="M63" s="99"/>
      <c r="N63" s="99"/>
      <c r="O63" s="99"/>
      <c r="P63" s="99"/>
      <c r="Q63" s="99"/>
      <c r="R63" s="99"/>
      <c r="S63" s="99"/>
      <c r="T63" s="99"/>
      <c r="U63" s="99"/>
      <c r="V63" s="99"/>
      <c r="W63" s="99"/>
      <c r="X63" s="99"/>
      <c r="Y63" s="99"/>
      <c r="Z63" s="99"/>
      <c r="AA63" s="99"/>
      <c r="AB63" s="99"/>
      <c r="AC63" s="99"/>
      <c r="AD63" s="99"/>
    </row>
    <row r="64" spans="1:30" ht="20.25" customHeight="1">
      <c r="A64" s="357" t="s">
        <v>453</v>
      </c>
      <c r="B64" s="357"/>
      <c r="C64" s="357"/>
      <c r="D64" s="357"/>
      <c r="E64" s="357"/>
      <c r="F64" s="357"/>
      <c r="G64" s="357"/>
      <c r="J64" s="99"/>
      <c r="K64" s="99"/>
      <c r="L64" s="99"/>
      <c r="M64" s="99"/>
      <c r="N64" s="99"/>
      <c r="O64" s="99"/>
      <c r="P64" s="99"/>
      <c r="Q64" s="99"/>
      <c r="R64" s="99"/>
      <c r="S64" s="99"/>
      <c r="T64" s="99"/>
      <c r="U64" s="99"/>
      <c r="V64" s="99"/>
      <c r="W64" s="99"/>
      <c r="X64" s="99"/>
      <c r="Y64" s="99"/>
      <c r="Z64" s="99"/>
      <c r="AA64" s="99"/>
      <c r="AB64" s="99"/>
      <c r="AC64" s="99"/>
      <c r="AD64" s="99"/>
    </row>
    <row r="65" spans="10:30" ht="14.25">
      <c r="J65" s="99"/>
      <c r="K65" s="99"/>
      <c r="L65" s="99"/>
      <c r="M65" s="99"/>
      <c r="N65" s="99"/>
      <c r="O65" s="99"/>
      <c r="P65" s="99"/>
      <c r="Q65" s="99"/>
      <c r="R65" s="99"/>
      <c r="S65" s="99"/>
      <c r="T65" s="99"/>
      <c r="U65" s="99"/>
      <c r="V65" s="99"/>
      <c r="W65" s="99"/>
      <c r="X65" s="99"/>
      <c r="Y65" s="99"/>
      <c r="Z65" s="99"/>
      <c r="AA65" s="99"/>
      <c r="AB65" s="99"/>
      <c r="AC65" s="99"/>
      <c r="AD65" s="99"/>
    </row>
  </sheetData>
  <mergeCells count="93">
    <mergeCell ref="M62:AD62"/>
    <mergeCell ref="L24:M26"/>
    <mergeCell ref="N24:P26"/>
    <mergeCell ref="Q25:S25"/>
    <mergeCell ref="Q26:S26"/>
    <mergeCell ref="M56:AD56"/>
    <mergeCell ref="L58:AD58"/>
    <mergeCell ref="M59:AD59"/>
    <mergeCell ref="M60:AD60"/>
    <mergeCell ref="M61:AD61"/>
    <mergeCell ref="L50:AD50"/>
    <mergeCell ref="L52:AD52"/>
    <mergeCell ref="M53:AD53"/>
    <mergeCell ref="M54:AD54"/>
    <mergeCell ref="M55:AD55"/>
    <mergeCell ref="L37:P37"/>
    <mergeCell ref="G9:G10"/>
    <mergeCell ref="G5:G7"/>
    <mergeCell ref="G24:G26"/>
    <mergeCell ref="E25:E26"/>
    <mergeCell ref="F25:F26"/>
    <mergeCell ref="F21:G21"/>
    <mergeCell ref="F22:G22"/>
    <mergeCell ref="E6:E7"/>
    <mergeCell ref="F6:F7"/>
    <mergeCell ref="E9:E10"/>
    <mergeCell ref="F9:F10"/>
    <mergeCell ref="E5:F5"/>
    <mergeCell ref="A61:C61"/>
    <mergeCell ref="A62:C62"/>
    <mergeCell ref="A46:A54"/>
    <mergeCell ref="B46:B54"/>
    <mergeCell ref="D61:G61"/>
    <mergeCell ref="D62:G62"/>
    <mergeCell ref="D60:G60"/>
    <mergeCell ref="E47:E48"/>
    <mergeCell ref="F47:F48"/>
    <mergeCell ref="G47:G48"/>
    <mergeCell ref="A24:A26"/>
    <mergeCell ref="B24:C24"/>
    <mergeCell ref="Q24:S24"/>
    <mergeCell ref="A57:C59"/>
    <mergeCell ref="A60:C60"/>
    <mergeCell ref="D24:D26"/>
    <mergeCell ref="E24:F24"/>
    <mergeCell ref="L46:AD46"/>
    <mergeCell ref="M47:AD47"/>
    <mergeCell ref="M48:AD48"/>
    <mergeCell ref="M49:AD49"/>
    <mergeCell ref="L27:R27"/>
    <mergeCell ref="L28:L29"/>
    <mergeCell ref="M28:O28"/>
    <mergeCell ref="Q28:R28"/>
    <mergeCell ref="A39:B41"/>
    <mergeCell ref="C39:E41"/>
    <mergeCell ref="A43:A45"/>
    <mergeCell ref="B43:C43"/>
    <mergeCell ref="D43:D45"/>
    <mergeCell ref="E43:F43"/>
    <mergeCell ref="E44:E45"/>
    <mergeCell ref="F44:F45"/>
    <mergeCell ref="F39:G39"/>
    <mergeCell ref="F40:G40"/>
    <mergeCell ref="F41:G41"/>
    <mergeCell ref="G43:G45"/>
    <mergeCell ref="A1:B3"/>
    <mergeCell ref="C1:E3"/>
    <mergeCell ref="F1:G1"/>
    <mergeCell ref="F2:G2"/>
    <mergeCell ref="F3:G3"/>
    <mergeCell ref="A8:A16"/>
    <mergeCell ref="D5:D7"/>
    <mergeCell ref="B8:B16"/>
    <mergeCell ref="C8:C16"/>
    <mergeCell ref="D9:D10"/>
    <mergeCell ref="A5:A7"/>
    <mergeCell ref="B5:C5"/>
    <mergeCell ref="A20:B22"/>
    <mergeCell ref="C20:E22"/>
    <mergeCell ref="F20:G20"/>
    <mergeCell ref="A64:G64"/>
    <mergeCell ref="G28:G29"/>
    <mergeCell ref="F28:F29"/>
    <mergeCell ref="D57:G57"/>
    <mergeCell ref="D58:G58"/>
    <mergeCell ref="D59:G59"/>
    <mergeCell ref="A27:A35"/>
    <mergeCell ref="B27:B35"/>
    <mergeCell ref="C27:C35"/>
    <mergeCell ref="D28:D29"/>
    <mergeCell ref="E28:E29"/>
    <mergeCell ref="C46:C54"/>
    <mergeCell ref="D47:D48"/>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B64"/>
  <sheetViews>
    <sheetView topLeftCell="O31" workbookViewId="0">
      <selection activeCell="AD37" sqref="AD37"/>
    </sheetView>
  </sheetViews>
  <sheetFormatPr baseColWidth="10" defaultRowHeight="12.75"/>
  <cols>
    <col min="1" max="3" width="13.42578125" customWidth="1"/>
    <col min="4" max="4" width="22.42578125" customWidth="1"/>
    <col min="7" max="7" width="21.140625" customWidth="1"/>
    <col min="10" max="10" width="15" customWidth="1"/>
    <col min="14" max="14" width="16.28515625" style="6" customWidth="1"/>
    <col min="16" max="16" width="12.42578125" customWidth="1"/>
  </cols>
  <sheetData>
    <row r="1" spans="1:28" ht="15.75" customHeight="1">
      <c r="A1" s="437"/>
      <c r="B1" s="437"/>
      <c r="C1" s="369" t="s">
        <v>34</v>
      </c>
      <c r="D1" s="369"/>
      <c r="E1" s="369"/>
      <c r="F1" s="373" t="s">
        <v>227</v>
      </c>
      <c r="G1" s="373"/>
      <c r="J1" s="437"/>
      <c r="K1" s="437"/>
      <c r="L1" s="369" t="s">
        <v>34</v>
      </c>
      <c r="M1" s="369"/>
      <c r="N1" s="369"/>
      <c r="O1" s="373" t="s">
        <v>227</v>
      </c>
      <c r="P1" s="373"/>
    </row>
    <row r="2" spans="1:28" ht="15.75" customHeight="1">
      <c r="A2" s="437"/>
      <c r="B2" s="437"/>
      <c r="C2" s="369"/>
      <c r="D2" s="369"/>
      <c r="E2" s="369"/>
      <c r="F2" s="373" t="s">
        <v>228</v>
      </c>
      <c r="G2" s="373"/>
      <c r="J2" s="437"/>
      <c r="K2" s="437"/>
      <c r="L2" s="369"/>
      <c r="M2" s="369"/>
      <c r="N2" s="369"/>
      <c r="O2" s="373" t="s">
        <v>228</v>
      </c>
      <c r="P2" s="373"/>
    </row>
    <row r="3" spans="1:28" ht="15.75" customHeight="1">
      <c r="A3" s="437"/>
      <c r="B3" s="437"/>
      <c r="C3" s="369"/>
      <c r="D3" s="369"/>
      <c r="E3" s="369"/>
      <c r="F3" s="460" t="s">
        <v>649</v>
      </c>
      <c r="G3" s="461"/>
      <c r="J3" s="437"/>
      <c r="K3" s="437"/>
      <c r="L3" s="369"/>
      <c r="M3" s="369"/>
      <c r="N3" s="369"/>
      <c r="O3" s="460" t="s">
        <v>649</v>
      </c>
      <c r="P3" s="461"/>
    </row>
    <row r="4" spans="1:28" ht="13.5" thickBot="1">
      <c r="A4" s="73"/>
      <c r="B4" s="73"/>
      <c r="C4" s="73"/>
      <c r="D4" s="73"/>
      <c r="E4" s="73"/>
      <c r="F4" s="73"/>
      <c r="G4" s="73"/>
    </row>
    <row r="5" spans="1:28" ht="15" thickBot="1">
      <c r="A5" s="455" t="s">
        <v>16</v>
      </c>
      <c r="B5" s="458" t="s">
        <v>17</v>
      </c>
      <c r="C5" s="459"/>
      <c r="D5" s="455" t="s">
        <v>18</v>
      </c>
      <c r="E5" s="458" t="s">
        <v>417</v>
      </c>
      <c r="F5" s="459"/>
      <c r="G5" s="440" t="s">
        <v>19</v>
      </c>
      <c r="J5" s="520" t="s">
        <v>779</v>
      </c>
      <c r="K5" s="521"/>
      <c r="L5" s="521"/>
      <c r="M5" s="521"/>
      <c r="N5" s="521"/>
      <c r="O5" s="523"/>
      <c r="P5" s="523"/>
      <c r="Q5" s="99"/>
      <c r="R5" s="99"/>
      <c r="S5" s="99"/>
      <c r="T5" s="99"/>
      <c r="U5" s="99"/>
      <c r="V5" s="99"/>
      <c r="W5" s="99"/>
      <c r="X5" s="99"/>
      <c r="Y5" s="99"/>
    </row>
    <row r="6" spans="1:28" ht="26.25" thickBot="1">
      <c r="A6" s="456"/>
      <c r="B6" s="74" t="s">
        <v>20</v>
      </c>
      <c r="C6" s="74" t="s">
        <v>22</v>
      </c>
      <c r="D6" s="456"/>
      <c r="E6" s="455" t="s">
        <v>24</v>
      </c>
      <c r="F6" s="455" t="s">
        <v>25</v>
      </c>
      <c r="G6" s="454"/>
      <c r="J6" s="484" t="s">
        <v>780</v>
      </c>
      <c r="K6" s="486" t="s">
        <v>781</v>
      </c>
      <c r="L6" s="487"/>
      <c r="M6" s="488"/>
      <c r="N6" s="125" t="s">
        <v>782</v>
      </c>
      <c r="O6" s="524" t="s">
        <v>783</v>
      </c>
      <c r="P6" s="524"/>
      <c r="Q6" s="99"/>
      <c r="R6" s="99"/>
      <c r="S6" s="99"/>
      <c r="T6" s="99"/>
      <c r="U6" s="99"/>
      <c r="V6" s="99"/>
      <c r="W6" s="99"/>
      <c r="X6" s="99"/>
      <c r="Y6" s="99"/>
    </row>
    <row r="7" spans="1:28" ht="51.75" thickBot="1">
      <c r="A7" s="457"/>
      <c r="B7" s="76" t="s">
        <v>21</v>
      </c>
      <c r="C7" s="76" t="s">
        <v>23</v>
      </c>
      <c r="D7" s="457"/>
      <c r="E7" s="457"/>
      <c r="F7" s="457"/>
      <c r="G7" s="441"/>
      <c r="I7" s="87"/>
      <c r="J7" s="485"/>
      <c r="K7" s="102" t="s">
        <v>20</v>
      </c>
      <c r="L7" s="102" t="s">
        <v>784</v>
      </c>
      <c r="M7" s="102" t="s">
        <v>22</v>
      </c>
      <c r="N7" s="125" t="s">
        <v>785</v>
      </c>
      <c r="O7" s="127" t="s">
        <v>786</v>
      </c>
      <c r="P7" s="128" t="s">
        <v>787</v>
      </c>
      <c r="Q7" s="99"/>
      <c r="R7" s="99"/>
      <c r="S7" s="99"/>
      <c r="T7" s="99"/>
      <c r="U7" s="99"/>
      <c r="V7" s="99"/>
      <c r="W7" s="99"/>
      <c r="X7" s="99"/>
      <c r="Y7" s="99"/>
    </row>
    <row r="8" spans="1:28" ht="102.75" thickBot="1">
      <c r="A8" s="440" t="s">
        <v>540</v>
      </c>
      <c r="B8" s="451" t="s">
        <v>418</v>
      </c>
      <c r="C8" s="451"/>
      <c r="D8" s="75" t="s">
        <v>26</v>
      </c>
      <c r="E8" s="83">
        <v>15</v>
      </c>
      <c r="F8" s="83">
        <v>0</v>
      </c>
      <c r="G8" s="81" t="s">
        <v>544</v>
      </c>
      <c r="I8" s="87"/>
      <c r="J8" s="106" t="s">
        <v>683</v>
      </c>
      <c r="K8" s="107"/>
      <c r="L8" s="107"/>
      <c r="M8" s="107"/>
      <c r="N8" s="126" t="s">
        <v>789</v>
      </c>
      <c r="O8" s="129">
        <v>15</v>
      </c>
      <c r="P8" s="130"/>
      <c r="Q8" s="99"/>
      <c r="R8" s="99"/>
      <c r="S8" s="99"/>
      <c r="T8" s="99"/>
      <c r="U8" s="99"/>
      <c r="V8" s="99"/>
      <c r="W8" s="99"/>
      <c r="X8" s="99"/>
      <c r="Y8" s="99"/>
    </row>
    <row r="9" spans="1:28" ht="77.25" thickBot="1">
      <c r="A9" s="454"/>
      <c r="B9" s="452"/>
      <c r="C9" s="452"/>
      <c r="D9" s="451" t="s">
        <v>27</v>
      </c>
      <c r="E9" s="438">
        <v>5</v>
      </c>
      <c r="F9" s="438">
        <v>0</v>
      </c>
      <c r="G9" s="438" t="s">
        <v>550</v>
      </c>
      <c r="I9" s="87"/>
      <c r="J9" s="106" t="s">
        <v>684</v>
      </c>
      <c r="K9" s="107" t="s">
        <v>788</v>
      </c>
      <c r="L9" s="107"/>
      <c r="M9" s="107"/>
      <c r="N9" s="126" t="s">
        <v>790</v>
      </c>
      <c r="O9" s="129">
        <v>5</v>
      </c>
      <c r="P9" s="130"/>
      <c r="Q9" s="99"/>
      <c r="R9" s="99"/>
      <c r="S9" s="99"/>
      <c r="T9" s="99"/>
      <c r="U9" s="99"/>
      <c r="V9" s="99"/>
      <c r="W9" s="99"/>
      <c r="X9" s="99"/>
      <c r="Y9" s="99"/>
    </row>
    <row r="10" spans="1:28" ht="128.25" thickBot="1">
      <c r="A10" s="454"/>
      <c r="B10" s="452"/>
      <c r="C10" s="452"/>
      <c r="D10" s="453"/>
      <c r="E10" s="439"/>
      <c r="F10" s="439"/>
      <c r="G10" s="439"/>
      <c r="J10" s="106" t="s">
        <v>702</v>
      </c>
      <c r="K10" s="107" t="s">
        <v>788</v>
      </c>
      <c r="L10" s="107"/>
      <c r="M10" s="107"/>
      <c r="N10" s="126" t="s">
        <v>792</v>
      </c>
      <c r="O10" s="129">
        <v>15</v>
      </c>
      <c r="P10" s="130"/>
      <c r="Q10" s="99"/>
      <c r="R10" s="99"/>
      <c r="S10" s="99"/>
      <c r="T10" s="99"/>
      <c r="U10" s="99"/>
      <c r="V10" s="99"/>
      <c r="W10" s="99"/>
      <c r="X10" s="99"/>
      <c r="Y10" s="99"/>
    </row>
    <row r="11" spans="1:28" ht="77.25" thickBot="1">
      <c r="A11" s="454"/>
      <c r="B11" s="452"/>
      <c r="C11" s="452"/>
      <c r="D11" s="76" t="s">
        <v>28</v>
      </c>
      <c r="E11" s="81">
        <v>15</v>
      </c>
      <c r="F11" s="81">
        <v>0</v>
      </c>
      <c r="G11" s="81" t="s">
        <v>543</v>
      </c>
      <c r="J11" s="106" t="s">
        <v>818</v>
      </c>
      <c r="K11" s="107" t="s">
        <v>788</v>
      </c>
      <c r="L11" s="107"/>
      <c r="M11" s="107"/>
      <c r="N11" s="126" t="s">
        <v>793</v>
      </c>
      <c r="O11" s="129">
        <v>10</v>
      </c>
      <c r="P11" s="130"/>
      <c r="Q11" s="99"/>
      <c r="R11" s="99"/>
      <c r="S11" s="99"/>
      <c r="T11" s="99"/>
      <c r="U11" s="99"/>
      <c r="V11" s="99"/>
      <c r="W11" s="99"/>
      <c r="X11" s="99"/>
      <c r="Y11" s="99"/>
      <c r="Z11" s="99"/>
    </row>
    <row r="12" spans="1:28" ht="115.5" thickBot="1">
      <c r="A12" s="454"/>
      <c r="B12" s="452"/>
      <c r="C12" s="452"/>
      <c r="D12" s="76" t="s">
        <v>29</v>
      </c>
      <c r="E12" s="81">
        <v>10</v>
      </c>
      <c r="F12" s="81">
        <v>0</v>
      </c>
      <c r="G12" s="81" t="s">
        <v>545</v>
      </c>
      <c r="J12" s="106" t="s">
        <v>675</v>
      </c>
      <c r="K12" s="107" t="s">
        <v>788</v>
      </c>
      <c r="L12" s="107"/>
      <c r="M12" s="107"/>
      <c r="N12" s="126" t="s">
        <v>794</v>
      </c>
      <c r="O12" s="129">
        <v>15</v>
      </c>
      <c r="P12" s="130"/>
      <c r="Q12" s="99"/>
      <c r="R12" s="99"/>
      <c r="S12" s="99"/>
      <c r="T12" s="99"/>
      <c r="U12" s="99"/>
      <c r="V12" s="99"/>
      <c r="W12" s="99"/>
      <c r="X12" s="99"/>
      <c r="Y12" s="99"/>
      <c r="Z12" s="99"/>
    </row>
    <row r="13" spans="1:28" ht="60.75" thickBot="1">
      <c r="A13" s="454"/>
      <c r="B13" s="452"/>
      <c r="C13" s="452"/>
      <c r="D13" s="76" t="s">
        <v>30</v>
      </c>
      <c r="E13" s="81">
        <v>15</v>
      </c>
      <c r="F13" s="81">
        <v>0</v>
      </c>
      <c r="G13" s="81" t="s">
        <v>320</v>
      </c>
      <c r="J13" s="106"/>
      <c r="K13" s="107"/>
      <c r="L13" s="107"/>
      <c r="M13" s="107"/>
      <c r="N13" s="126" t="s">
        <v>795</v>
      </c>
      <c r="O13" s="129">
        <v>10</v>
      </c>
      <c r="P13" s="130"/>
      <c r="Q13" s="99"/>
      <c r="R13" s="99"/>
      <c r="S13" s="99"/>
      <c r="T13" s="99"/>
      <c r="U13" s="99"/>
      <c r="V13" s="99"/>
      <c r="W13" s="99"/>
      <c r="X13" s="99"/>
      <c r="Y13" s="99"/>
      <c r="Z13" s="99"/>
    </row>
    <row r="14" spans="1:28" ht="60.75" thickBot="1">
      <c r="A14" s="454"/>
      <c r="B14" s="452"/>
      <c r="C14" s="452"/>
      <c r="D14" s="76" t="s">
        <v>31</v>
      </c>
      <c r="E14" s="81">
        <v>10</v>
      </c>
      <c r="F14" s="81">
        <v>0</v>
      </c>
      <c r="G14" s="81" t="s">
        <v>546</v>
      </c>
      <c r="J14" s="106"/>
      <c r="K14" s="107"/>
      <c r="L14" s="107"/>
      <c r="M14" s="107"/>
      <c r="N14" s="126" t="s">
        <v>796</v>
      </c>
      <c r="O14" s="129">
        <v>30</v>
      </c>
      <c r="P14" s="130"/>
      <c r="Q14" s="99"/>
      <c r="R14" s="99"/>
      <c r="S14" s="99"/>
      <c r="T14" s="99"/>
      <c r="U14" s="99"/>
      <c r="V14" s="99"/>
      <c r="W14" s="99"/>
      <c r="X14" s="99"/>
      <c r="Y14" s="99"/>
      <c r="Z14" s="99"/>
    </row>
    <row r="15" spans="1:28" ht="51.75" thickBot="1">
      <c r="A15" s="454"/>
      <c r="B15" s="452"/>
      <c r="C15" s="452"/>
      <c r="D15" s="76" t="s">
        <v>32</v>
      </c>
      <c r="E15" s="81"/>
      <c r="F15" s="81">
        <v>30</v>
      </c>
      <c r="G15" s="81" t="s">
        <v>650</v>
      </c>
      <c r="J15" s="520" t="s">
        <v>33</v>
      </c>
      <c r="K15" s="521"/>
      <c r="L15" s="521"/>
      <c r="M15" s="521"/>
      <c r="N15" s="521"/>
      <c r="O15" s="131">
        <v>100</v>
      </c>
      <c r="P15" s="132"/>
      <c r="Q15" s="99"/>
      <c r="R15" s="99"/>
      <c r="S15" s="99"/>
      <c r="T15" s="99"/>
      <c r="U15" s="99"/>
      <c r="V15" s="99"/>
      <c r="W15" s="99"/>
      <c r="X15" s="99"/>
      <c r="Y15" s="99"/>
      <c r="Z15" s="99"/>
    </row>
    <row r="16" spans="1:28" ht="15" thickBot="1">
      <c r="A16" s="441"/>
      <c r="B16" s="453"/>
      <c r="C16" s="453"/>
      <c r="D16" s="77" t="s">
        <v>33</v>
      </c>
      <c r="E16" s="80">
        <v>70</v>
      </c>
      <c r="F16" s="80">
        <v>30</v>
      </c>
      <c r="G16" s="80"/>
      <c r="J16" s="99"/>
      <c r="K16" s="99"/>
      <c r="L16" s="99"/>
      <c r="M16" s="99"/>
      <c r="N16" s="124"/>
      <c r="O16" s="99"/>
      <c r="P16" s="99"/>
      <c r="Q16" s="99"/>
      <c r="R16" s="99"/>
      <c r="S16" s="99"/>
      <c r="T16" s="99"/>
      <c r="U16" s="99"/>
      <c r="V16" s="99"/>
      <c r="W16" s="99"/>
      <c r="X16" s="99"/>
      <c r="Y16" s="99"/>
      <c r="Z16" s="99"/>
      <c r="AA16" s="99"/>
      <c r="AB16" s="99"/>
    </row>
    <row r="17" spans="1:28" ht="15" thickBot="1">
      <c r="A17" s="72"/>
      <c r="B17" s="78"/>
      <c r="C17" s="78"/>
      <c r="D17" s="79"/>
      <c r="E17" s="72"/>
      <c r="F17" s="72"/>
      <c r="G17" s="72"/>
      <c r="J17" s="99"/>
      <c r="K17" s="99"/>
      <c r="L17" s="99"/>
      <c r="M17" s="99"/>
      <c r="N17" s="124"/>
      <c r="O17" s="99"/>
      <c r="P17" s="99"/>
      <c r="Q17" s="99"/>
      <c r="R17" s="99"/>
      <c r="S17" s="99"/>
      <c r="T17" s="99"/>
      <c r="U17" s="99"/>
      <c r="V17" s="99"/>
      <c r="W17" s="99"/>
      <c r="X17" s="99"/>
      <c r="Y17" s="99"/>
      <c r="Z17" s="99"/>
      <c r="AA17" s="99"/>
      <c r="AB17" s="99"/>
    </row>
    <row r="18" spans="1:28" ht="30.75" thickBot="1">
      <c r="A18" s="72"/>
      <c r="B18" s="78"/>
      <c r="C18" s="78"/>
      <c r="D18" s="79"/>
      <c r="E18" s="72"/>
      <c r="F18" s="72"/>
      <c r="G18" s="72"/>
      <c r="J18" s="114" t="s">
        <v>797</v>
      </c>
      <c r="K18" s="115" t="s">
        <v>798</v>
      </c>
      <c r="L18" s="99"/>
      <c r="M18" s="99"/>
      <c r="N18" s="124"/>
      <c r="O18" s="99"/>
      <c r="P18" s="99"/>
      <c r="Q18" s="99"/>
      <c r="R18" s="99"/>
      <c r="S18" s="99"/>
      <c r="T18" s="99"/>
      <c r="U18" s="99"/>
      <c r="V18" s="99"/>
      <c r="W18" s="99"/>
      <c r="X18" s="99"/>
      <c r="Y18" s="99"/>
      <c r="Z18" s="99"/>
      <c r="AA18" s="99"/>
      <c r="AB18" s="99"/>
    </row>
    <row r="19" spans="1:28" ht="15.75" thickBot="1">
      <c r="A19" s="72"/>
      <c r="B19" s="78"/>
      <c r="C19" s="78"/>
      <c r="D19" s="79"/>
      <c r="E19" s="72"/>
      <c r="F19" s="72"/>
      <c r="G19" s="72"/>
      <c r="J19" s="116" t="s">
        <v>799</v>
      </c>
      <c r="K19" s="117">
        <v>0</v>
      </c>
      <c r="L19" s="99"/>
      <c r="M19" s="99"/>
      <c r="N19" s="124"/>
      <c r="O19" s="99"/>
      <c r="P19" s="99"/>
      <c r="Q19" s="99"/>
      <c r="R19" s="99"/>
      <c r="S19" s="99"/>
      <c r="T19" s="99"/>
      <c r="U19" s="99"/>
      <c r="V19" s="99"/>
      <c r="W19" s="99"/>
      <c r="X19" s="99"/>
      <c r="Y19" s="99"/>
      <c r="Z19" s="99"/>
      <c r="AA19" s="99"/>
      <c r="AB19" s="99"/>
    </row>
    <row r="20" spans="1:28" ht="15.75" customHeight="1" thickBot="1">
      <c r="A20" s="437"/>
      <c r="B20" s="437"/>
      <c r="C20" s="369" t="s">
        <v>34</v>
      </c>
      <c r="D20" s="369"/>
      <c r="E20" s="369"/>
      <c r="F20" s="373" t="s">
        <v>227</v>
      </c>
      <c r="G20" s="373"/>
      <c r="J20" s="116" t="s">
        <v>800</v>
      </c>
      <c r="K20" s="117">
        <v>1</v>
      </c>
      <c r="L20" s="99"/>
      <c r="M20" s="99"/>
      <c r="N20" s="124"/>
      <c r="O20" s="99"/>
      <c r="P20" s="99"/>
      <c r="Q20" s="99"/>
      <c r="R20" s="99"/>
      <c r="S20" s="99"/>
      <c r="T20" s="99"/>
      <c r="U20" s="99"/>
      <c r="V20" s="99"/>
      <c r="W20" s="99"/>
      <c r="X20" s="99"/>
      <c r="Y20" s="99"/>
      <c r="Z20" s="99"/>
      <c r="AA20" s="99"/>
      <c r="AB20" s="99"/>
    </row>
    <row r="21" spans="1:28" ht="15.75" customHeight="1" thickBot="1">
      <c r="A21" s="437"/>
      <c r="B21" s="437"/>
      <c r="C21" s="369"/>
      <c r="D21" s="369"/>
      <c r="E21" s="369"/>
      <c r="F21" s="373" t="s">
        <v>228</v>
      </c>
      <c r="G21" s="373"/>
      <c r="J21" s="116" t="s">
        <v>801</v>
      </c>
      <c r="K21" s="117">
        <v>2</v>
      </c>
      <c r="L21" s="99"/>
      <c r="M21" s="99"/>
      <c r="N21" s="124"/>
      <c r="O21" s="99"/>
      <c r="P21" s="99"/>
      <c r="Q21" s="99"/>
      <c r="R21" s="99"/>
      <c r="S21" s="99"/>
      <c r="T21" s="99"/>
      <c r="U21" s="99"/>
      <c r="V21" s="99"/>
      <c r="W21" s="99"/>
      <c r="X21" s="99"/>
      <c r="Y21" s="99"/>
      <c r="Z21" s="99"/>
      <c r="AA21" s="99"/>
      <c r="AB21" s="99"/>
    </row>
    <row r="22" spans="1:28" ht="15.75" customHeight="1">
      <c r="A22" s="437"/>
      <c r="B22" s="437"/>
      <c r="C22" s="369"/>
      <c r="D22" s="369"/>
      <c r="E22" s="369"/>
      <c r="F22" s="460" t="s">
        <v>649</v>
      </c>
      <c r="G22" s="461"/>
      <c r="J22" s="99"/>
      <c r="K22" s="99"/>
      <c r="L22" s="99"/>
      <c r="M22" s="99"/>
      <c r="N22" s="124"/>
      <c r="O22" s="99"/>
      <c r="P22" s="99"/>
      <c r="Q22" s="99"/>
      <c r="R22" s="99"/>
      <c r="S22" s="99"/>
      <c r="T22" s="99"/>
      <c r="U22" s="99"/>
      <c r="V22" s="99"/>
      <c r="W22" s="99"/>
      <c r="X22" s="99"/>
      <c r="Y22" s="99"/>
      <c r="Z22" s="99"/>
      <c r="AA22" s="99"/>
      <c r="AB22" s="99"/>
    </row>
    <row r="23" spans="1:28" ht="15" thickBot="1">
      <c r="A23" s="72"/>
      <c r="B23" s="78"/>
      <c r="C23" s="78"/>
      <c r="D23" s="79"/>
      <c r="E23" s="72"/>
      <c r="F23" s="72"/>
      <c r="G23" s="72"/>
      <c r="J23" s="99"/>
      <c r="K23" s="99"/>
      <c r="L23" s="99"/>
      <c r="M23" s="99"/>
      <c r="N23" s="124"/>
      <c r="O23" s="99"/>
      <c r="P23" s="99"/>
      <c r="Q23" s="99"/>
      <c r="R23" s="99"/>
      <c r="S23" s="99"/>
      <c r="T23" s="99"/>
      <c r="U23" s="99"/>
      <c r="V23" s="99"/>
      <c r="W23" s="99"/>
      <c r="X23" s="99"/>
      <c r="Y23" s="99"/>
      <c r="Z23" s="99"/>
      <c r="AA23" s="99"/>
      <c r="AB23" s="99"/>
    </row>
    <row r="24" spans="1:28" ht="21" thickBot="1">
      <c r="A24" s="455" t="s">
        <v>16</v>
      </c>
      <c r="B24" s="458" t="s">
        <v>17</v>
      </c>
      <c r="C24" s="459"/>
      <c r="D24" s="455" t="s">
        <v>18</v>
      </c>
      <c r="E24" s="458" t="s">
        <v>417</v>
      </c>
      <c r="F24" s="459"/>
      <c r="G24" s="440" t="s">
        <v>19</v>
      </c>
      <c r="J24" s="519" t="s">
        <v>802</v>
      </c>
      <c r="K24" s="519"/>
      <c r="L24" s="519"/>
      <c r="M24" s="519"/>
      <c r="N24" s="519"/>
      <c r="O24" s="519"/>
      <c r="P24" s="519"/>
      <c r="Q24" s="519"/>
      <c r="R24" s="519"/>
      <c r="S24" s="519"/>
      <c r="T24" s="519"/>
      <c r="U24" s="519"/>
      <c r="V24" s="519"/>
      <c r="W24" s="519"/>
      <c r="X24" s="519"/>
      <c r="Y24" s="519"/>
      <c r="Z24" s="519"/>
      <c r="AA24" s="519"/>
      <c r="AB24" s="519"/>
    </row>
    <row r="25" spans="1:28" ht="15.75">
      <c r="A25" s="456"/>
      <c r="B25" s="74" t="s">
        <v>20</v>
      </c>
      <c r="C25" s="74" t="s">
        <v>22</v>
      </c>
      <c r="D25" s="456"/>
      <c r="E25" s="455" t="s">
        <v>24</v>
      </c>
      <c r="F25" s="455" t="s">
        <v>25</v>
      </c>
      <c r="G25" s="454"/>
      <c r="J25" s="118" t="s">
        <v>803</v>
      </c>
      <c r="K25" s="480" t="s">
        <v>804</v>
      </c>
      <c r="L25" s="480"/>
      <c r="M25" s="480"/>
      <c r="N25" s="480"/>
      <c r="O25" s="480"/>
      <c r="P25" s="480"/>
      <c r="Q25" s="480"/>
      <c r="R25" s="480"/>
      <c r="S25" s="480"/>
      <c r="T25" s="480"/>
      <c r="U25" s="480"/>
      <c r="V25" s="480"/>
      <c r="W25" s="480"/>
      <c r="X25" s="480"/>
      <c r="Y25" s="480"/>
      <c r="Z25" s="480"/>
      <c r="AA25" s="480"/>
      <c r="AB25" s="480"/>
    </row>
    <row r="26" spans="1:28" ht="51.75" thickBot="1">
      <c r="A26" s="457"/>
      <c r="B26" s="76" t="s">
        <v>21</v>
      </c>
      <c r="C26" s="76" t="s">
        <v>23</v>
      </c>
      <c r="D26" s="457"/>
      <c r="E26" s="457"/>
      <c r="F26" s="457"/>
      <c r="G26" s="441"/>
      <c r="J26" s="118" t="s">
        <v>805</v>
      </c>
      <c r="K26" s="480" t="s">
        <v>819</v>
      </c>
      <c r="L26" s="480"/>
      <c r="M26" s="480"/>
      <c r="N26" s="480"/>
      <c r="O26" s="480"/>
      <c r="P26" s="480"/>
      <c r="Q26" s="480"/>
      <c r="R26" s="480"/>
      <c r="S26" s="480"/>
      <c r="T26" s="480"/>
      <c r="U26" s="480"/>
      <c r="V26" s="480"/>
      <c r="W26" s="480"/>
      <c r="X26" s="480"/>
      <c r="Y26" s="480"/>
      <c r="Z26" s="480"/>
      <c r="AA26" s="480"/>
      <c r="AB26" s="480"/>
    </row>
    <row r="27" spans="1:28" ht="60.75" customHeight="1" thickBot="1">
      <c r="A27" s="440" t="s">
        <v>315</v>
      </c>
      <c r="B27" s="451" t="s">
        <v>418</v>
      </c>
      <c r="C27" s="451"/>
      <c r="D27" s="76" t="s">
        <v>26</v>
      </c>
      <c r="E27" s="81">
        <v>15</v>
      </c>
      <c r="F27" s="81">
        <v>0</v>
      </c>
      <c r="G27" s="81" t="s">
        <v>544</v>
      </c>
      <c r="J27" s="119" t="s">
        <v>807</v>
      </c>
      <c r="K27" s="480" t="s">
        <v>820</v>
      </c>
      <c r="L27" s="480"/>
      <c r="M27" s="480"/>
      <c r="N27" s="480"/>
      <c r="O27" s="480"/>
      <c r="P27" s="480"/>
      <c r="Q27" s="480"/>
      <c r="R27" s="480"/>
      <c r="S27" s="480"/>
      <c r="T27" s="480"/>
      <c r="U27" s="480"/>
      <c r="V27" s="480"/>
      <c r="W27" s="480"/>
      <c r="X27" s="480"/>
      <c r="Y27" s="480"/>
      <c r="Z27" s="480"/>
      <c r="AA27" s="480"/>
      <c r="AB27" s="480"/>
    </row>
    <row r="28" spans="1:28" ht="37.5" customHeight="1">
      <c r="A28" s="454"/>
      <c r="B28" s="452"/>
      <c r="C28" s="452"/>
      <c r="D28" s="451" t="s">
        <v>27</v>
      </c>
      <c r="E28" s="438">
        <v>5</v>
      </c>
      <c r="F28" s="438">
        <v>0</v>
      </c>
      <c r="G28" s="438" t="s">
        <v>550</v>
      </c>
      <c r="J28" s="344" t="s">
        <v>821</v>
      </c>
      <c r="K28" s="344"/>
      <c r="L28" s="344"/>
      <c r="M28" s="344"/>
      <c r="N28" s="344"/>
      <c r="O28" s="344"/>
      <c r="P28" s="344"/>
      <c r="Q28" s="344"/>
      <c r="R28" s="344"/>
      <c r="S28" s="344"/>
      <c r="T28" s="344"/>
      <c r="U28" s="344"/>
      <c r="V28" s="344"/>
      <c r="W28" s="344"/>
      <c r="X28" s="344"/>
      <c r="Y28" s="344"/>
      <c r="Z28" s="344"/>
      <c r="AA28" s="344"/>
      <c r="AB28" s="344"/>
    </row>
    <row r="29" spans="1:28" ht="21.75" customHeight="1" thickBot="1">
      <c r="A29" s="454"/>
      <c r="B29" s="452"/>
      <c r="C29" s="452"/>
      <c r="D29" s="453"/>
      <c r="E29" s="439"/>
      <c r="F29" s="439"/>
      <c r="G29" s="439"/>
    </row>
    <row r="30" spans="1:28" ht="19.5" customHeight="1" thickBot="1">
      <c r="A30" s="454"/>
      <c r="B30" s="452"/>
      <c r="C30" s="452"/>
      <c r="D30" s="76" t="s">
        <v>28</v>
      </c>
      <c r="E30" s="81">
        <v>0</v>
      </c>
      <c r="F30" s="81">
        <v>15</v>
      </c>
      <c r="G30" s="81"/>
      <c r="J30" s="519" t="s">
        <v>810</v>
      </c>
      <c r="K30" s="519"/>
      <c r="L30" s="519"/>
      <c r="M30" s="519"/>
      <c r="N30" s="519"/>
      <c r="O30" s="519"/>
      <c r="P30" s="519"/>
      <c r="Q30" s="519"/>
      <c r="R30" s="519"/>
      <c r="S30" s="519"/>
      <c r="T30" s="519"/>
      <c r="U30" s="519"/>
      <c r="V30" s="519"/>
      <c r="W30" s="519"/>
      <c r="X30" s="519"/>
      <c r="Y30" s="519"/>
      <c r="Z30" s="519"/>
      <c r="AA30" s="519"/>
      <c r="AB30" s="519"/>
    </row>
    <row r="31" spans="1:28" ht="33.75" customHeight="1" thickBot="1">
      <c r="A31" s="454"/>
      <c r="B31" s="452"/>
      <c r="C31" s="452"/>
      <c r="D31" s="76" t="s">
        <v>29</v>
      </c>
      <c r="E31" s="81">
        <v>10</v>
      </c>
      <c r="F31" s="81">
        <v>0</v>
      </c>
      <c r="G31" s="81" t="s">
        <v>551</v>
      </c>
      <c r="J31" s="119" t="s">
        <v>803</v>
      </c>
      <c r="K31" s="525" t="s">
        <v>811</v>
      </c>
      <c r="L31" s="525"/>
      <c r="M31" s="525"/>
      <c r="N31" s="525"/>
      <c r="O31" s="525"/>
      <c r="P31" s="525"/>
      <c r="Q31" s="525"/>
      <c r="R31" s="525"/>
      <c r="S31" s="525"/>
      <c r="T31" s="525"/>
      <c r="U31" s="525"/>
      <c r="V31" s="525"/>
      <c r="W31" s="525"/>
      <c r="X31" s="525"/>
      <c r="Y31" s="525"/>
      <c r="Z31" s="525"/>
      <c r="AA31" s="525"/>
      <c r="AB31" s="525"/>
    </row>
    <row r="32" spans="1:28" ht="51.75" thickBot="1">
      <c r="A32" s="454"/>
      <c r="B32" s="452"/>
      <c r="C32" s="452"/>
      <c r="D32" s="76" t="s">
        <v>30</v>
      </c>
      <c r="E32" s="81">
        <v>15</v>
      </c>
      <c r="F32" s="81">
        <v>0</v>
      </c>
      <c r="G32" s="81" t="s">
        <v>320</v>
      </c>
      <c r="J32" s="133" t="s">
        <v>805</v>
      </c>
      <c r="K32" s="480" t="s">
        <v>822</v>
      </c>
      <c r="L32" s="480"/>
      <c r="M32" s="480"/>
      <c r="N32" s="480"/>
      <c r="O32" s="480"/>
      <c r="P32" s="480"/>
      <c r="Q32" s="480"/>
      <c r="R32" s="480"/>
      <c r="S32" s="480"/>
      <c r="T32" s="480"/>
      <c r="U32" s="480"/>
      <c r="V32" s="480"/>
      <c r="W32" s="480"/>
      <c r="X32" s="480"/>
      <c r="Y32" s="480"/>
      <c r="Z32" s="480"/>
      <c r="AA32" s="480"/>
      <c r="AB32" s="480"/>
    </row>
    <row r="33" spans="1:28" ht="39" thickBot="1">
      <c r="A33" s="454"/>
      <c r="B33" s="452"/>
      <c r="C33" s="452"/>
      <c r="D33" s="76" t="s">
        <v>31</v>
      </c>
      <c r="E33" s="81">
        <v>10</v>
      </c>
      <c r="F33" s="81">
        <v>0</v>
      </c>
      <c r="G33" s="81" t="s">
        <v>551</v>
      </c>
      <c r="J33" s="133" t="s">
        <v>807</v>
      </c>
      <c r="K33" s="480" t="s">
        <v>820</v>
      </c>
      <c r="L33" s="480"/>
      <c r="M33" s="480"/>
      <c r="N33" s="480"/>
      <c r="O33" s="480"/>
      <c r="P33" s="480"/>
      <c r="Q33" s="480"/>
      <c r="R33" s="480"/>
      <c r="S33" s="480"/>
      <c r="T33" s="480"/>
      <c r="U33" s="480"/>
      <c r="V33" s="480"/>
      <c r="W33" s="480"/>
      <c r="X33" s="480"/>
      <c r="Y33" s="480"/>
      <c r="Z33" s="480"/>
      <c r="AA33" s="480"/>
      <c r="AB33" s="480"/>
    </row>
    <row r="34" spans="1:28" ht="39" thickBot="1">
      <c r="A34" s="454"/>
      <c r="B34" s="452"/>
      <c r="C34" s="452"/>
      <c r="D34" s="76" t="s">
        <v>32</v>
      </c>
      <c r="E34" s="81">
        <v>30</v>
      </c>
      <c r="F34" s="81"/>
      <c r="G34" s="81" t="s">
        <v>547</v>
      </c>
      <c r="J34" s="120" t="s">
        <v>814</v>
      </c>
      <c r="K34" s="526" t="s">
        <v>815</v>
      </c>
      <c r="L34" s="526"/>
      <c r="M34" s="526"/>
      <c r="N34" s="526"/>
      <c r="O34" s="526"/>
      <c r="P34" s="526"/>
      <c r="Q34" s="526"/>
      <c r="R34" s="526"/>
      <c r="S34" s="526"/>
      <c r="T34" s="526"/>
      <c r="U34" s="526"/>
      <c r="V34" s="526"/>
      <c r="W34" s="526"/>
      <c r="X34" s="526"/>
      <c r="Y34" s="526"/>
      <c r="Z34" s="526"/>
      <c r="AA34" s="526"/>
      <c r="AB34" s="526"/>
    </row>
    <row r="35" spans="1:28" ht="13.5" thickBot="1">
      <c r="A35" s="441"/>
      <c r="B35" s="453"/>
      <c r="C35" s="453"/>
      <c r="D35" s="77" t="s">
        <v>33</v>
      </c>
      <c r="E35" s="80">
        <v>85</v>
      </c>
      <c r="F35" s="80">
        <v>15</v>
      </c>
      <c r="G35" s="80"/>
    </row>
    <row r="36" spans="1:28" ht="20.25">
      <c r="A36" s="72"/>
      <c r="B36" s="78"/>
      <c r="C36" s="78"/>
      <c r="D36" s="79"/>
      <c r="E36" s="72"/>
      <c r="F36" s="72"/>
      <c r="G36" s="72"/>
      <c r="J36" s="519" t="s">
        <v>816</v>
      </c>
      <c r="K36" s="519"/>
      <c r="L36" s="519"/>
      <c r="M36" s="519"/>
      <c r="N36" s="519"/>
      <c r="O36" s="519"/>
      <c r="P36" s="519"/>
      <c r="Q36" s="519"/>
      <c r="R36" s="519"/>
      <c r="S36" s="519"/>
      <c r="T36" s="519"/>
      <c r="U36" s="519"/>
      <c r="V36" s="519"/>
      <c r="W36" s="519"/>
      <c r="X36" s="519"/>
      <c r="Y36" s="519"/>
      <c r="Z36" s="519"/>
      <c r="AA36" s="519"/>
      <c r="AB36" s="519"/>
    </row>
    <row r="37" spans="1:28" ht="15.75">
      <c r="A37" s="72"/>
      <c r="B37" s="78"/>
      <c r="C37" s="78"/>
      <c r="D37" s="79"/>
      <c r="E37" s="72"/>
      <c r="F37" s="72"/>
      <c r="G37" s="72"/>
      <c r="J37" s="119" t="s">
        <v>803</v>
      </c>
      <c r="K37" s="525" t="s">
        <v>804</v>
      </c>
      <c r="L37" s="525"/>
      <c r="M37" s="525"/>
      <c r="N37" s="525"/>
      <c r="O37" s="525"/>
      <c r="P37" s="525"/>
      <c r="Q37" s="525"/>
      <c r="R37" s="525"/>
      <c r="S37" s="525"/>
      <c r="T37" s="525"/>
      <c r="U37" s="525"/>
      <c r="V37" s="525"/>
      <c r="W37" s="525"/>
      <c r="X37" s="525"/>
      <c r="Y37" s="525"/>
      <c r="Z37" s="525"/>
      <c r="AA37" s="525"/>
      <c r="AB37" s="525"/>
    </row>
    <row r="38" spans="1:28" ht="15.75">
      <c r="A38" s="73"/>
      <c r="B38" s="73"/>
      <c r="C38" s="73"/>
      <c r="D38" s="73"/>
      <c r="E38" s="73"/>
      <c r="F38" s="73"/>
      <c r="G38" s="73"/>
      <c r="J38" s="119" t="s">
        <v>805</v>
      </c>
      <c r="K38" s="480" t="s">
        <v>819</v>
      </c>
      <c r="L38" s="480"/>
      <c r="M38" s="480"/>
      <c r="N38" s="480"/>
      <c r="O38" s="480"/>
      <c r="P38" s="480"/>
      <c r="Q38" s="480"/>
      <c r="R38" s="480"/>
      <c r="S38" s="480"/>
      <c r="T38" s="480"/>
      <c r="U38" s="480"/>
      <c r="V38" s="480"/>
      <c r="W38" s="480"/>
      <c r="X38" s="480"/>
      <c r="Y38" s="480"/>
      <c r="Z38" s="480"/>
      <c r="AA38" s="480"/>
      <c r="AB38" s="480"/>
    </row>
    <row r="39" spans="1:28" ht="50.25" customHeight="1">
      <c r="A39" s="437"/>
      <c r="B39" s="437"/>
      <c r="C39" s="369" t="s">
        <v>34</v>
      </c>
      <c r="D39" s="369"/>
      <c r="E39" s="369"/>
      <c r="F39" s="373" t="s">
        <v>227</v>
      </c>
      <c r="G39" s="373"/>
      <c r="J39" s="119" t="s">
        <v>807</v>
      </c>
      <c r="K39" s="480" t="s">
        <v>820</v>
      </c>
      <c r="L39" s="480"/>
      <c r="M39" s="480"/>
      <c r="N39" s="480"/>
      <c r="O39" s="480"/>
      <c r="P39" s="480"/>
      <c r="Q39" s="480"/>
      <c r="R39" s="480"/>
      <c r="S39" s="480"/>
      <c r="T39" s="480"/>
      <c r="U39" s="480"/>
      <c r="V39" s="480"/>
      <c r="W39" s="480"/>
      <c r="X39" s="480"/>
      <c r="Y39" s="480"/>
      <c r="Z39" s="480"/>
      <c r="AA39" s="480"/>
      <c r="AB39" s="480"/>
    </row>
    <row r="40" spans="1:28" ht="71.25" customHeight="1">
      <c r="A40" s="437"/>
      <c r="B40" s="437"/>
      <c r="C40" s="369"/>
      <c r="D40" s="369"/>
      <c r="E40" s="369"/>
      <c r="F40" s="373" t="s">
        <v>228</v>
      </c>
      <c r="G40" s="373"/>
      <c r="J40" s="119" t="s">
        <v>814</v>
      </c>
      <c r="K40" s="527" t="s">
        <v>817</v>
      </c>
      <c r="L40" s="528"/>
      <c r="M40" s="528"/>
      <c r="N40" s="528"/>
      <c r="O40" s="528"/>
      <c r="P40" s="528"/>
      <c r="Q40" s="528"/>
      <c r="R40" s="528"/>
      <c r="S40" s="528"/>
      <c r="T40" s="528"/>
      <c r="U40" s="528"/>
      <c r="V40" s="528"/>
      <c r="W40" s="528"/>
      <c r="X40" s="528"/>
      <c r="Y40" s="528"/>
      <c r="Z40" s="528"/>
      <c r="AA40" s="528"/>
      <c r="AB40" s="529"/>
    </row>
    <row r="41" spans="1:28" ht="15.75" customHeight="1">
      <c r="A41" s="437"/>
      <c r="B41" s="437"/>
      <c r="C41" s="369"/>
      <c r="D41" s="369"/>
      <c r="E41" s="369"/>
      <c r="F41" s="460" t="s">
        <v>649</v>
      </c>
      <c r="G41" s="461"/>
      <c r="J41" s="99"/>
      <c r="K41" s="99"/>
      <c r="L41" s="99"/>
      <c r="M41" s="99"/>
      <c r="N41" s="124"/>
      <c r="O41" s="99"/>
      <c r="P41" s="99"/>
      <c r="Q41" s="99"/>
      <c r="R41" s="99"/>
      <c r="S41" s="99"/>
      <c r="T41" s="99"/>
      <c r="U41" s="99"/>
      <c r="V41" s="99"/>
      <c r="W41" s="99"/>
      <c r="X41" s="99"/>
      <c r="Y41" s="99"/>
      <c r="Z41" s="99"/>
      <c r="AA41" s="99"/>
      <c r="AB41" s="99"/>
    </row>
    <row r="42" spans="1:28" ht="15" thickBot="1">
      <c r="A42" s="72"/>
      <c r="B42" s="78"/>
      <c r="C42" s="78"/>
      <c r="D42" s="79"/>
      <c r="E42" s="72"/>
      <c r="F42" s="72"/>
      <c r="G42" s="72"/>
      <c r="J42" s="99"/>
      <c r="K42" s="99"/>
      <c r="L42" s="99"/>
      <c r="M42" s="99"/>
      <c r="N42" s="124"/>
      <c r="O42" s="99"/>
      <c r="P42" s="99"/>
      <c r="Q42" s="99"/>
      <c r="R42" s="99"/>
      <c r="S42" s="99"/>
      <c r="T42" s="99"/>
      <c r="U42" s="99"/>
      <c r="V42" s="99"/>
      <c r="W42" s="99"/>
      <c r="X42" s="99"/>
      <c r="Y42" s="99"/>
      <c r="Z42" s="99"/>
      <c r="AA42" s="99"/>
      <c r="AB42" s="99"/>
    </row>
    <row r="43" spans="1:28" ht="15" thickBot="1">
      <c r="A43" s="455" t="s">
        <v>16</v>
      </c>
      <c r="B43" s="458" t="s">
        <v>17</v>
      </c>
      <c r="C43" s="459"/>
      <c r="D43" s="455" t="s">
        <v>18</v>
      </c>
      <c r="E43" s="458" t="s">
        <v>417</v>
      </c>
      <c r="F43" s="459"/>
      <c r="G43" s="440" t="s">
        <v>19</v>
      </c>
      <c r="J43" s="99"/>
      <c r="K43" s="99"/>
      <c r="L43" s="99"/>
      <c r="M43" s="99"/>
      <c r="N43" s="124"/>
      <c r="O43" s="99"/>
      <c r="P43" s="99"/>
      <c r="Q43" s="99"/>
      <c r="R43" s="99"/>
      <c r="S43" s="99"/>
      <c r="T43" s="99"/>
      <c r="U43" s="99"/>
      <c r="V43" s="99"/>
      <c r="W43" s="99"/>
      <c r="X43" s="99"/>
      <c r="Y43" s="99"/>
      <c r="Z43" s="99"/>
      <c r="AA43" s="99"/>
      <c r="AB43" s="99"/>
    </row>
    <row r="44" spans="1:28">
      <c r="A44" s="456"/>
      <c r="B44" s="74" t="s">
        <v>20</v>
      </c>
      <c r="C44" s="74" t="s">
        <v>22</v>
      </c>
      <c r="D44" s="456"/>
      <c r="E44" s="455" t="s">
        <v>24</v>
      </c>
      <c r="F44" s="455" t="s">
        <v>25</v>
      </c>
      <c r="G44" s="454"/>
    </row>
    <row r="45" spans="1:28" ht="51.75" thickBot="1">
      <c r="A45" s="457"/>
      <c r="B45" s="76" t="s">
        <v>21</v>
      </c>
      <c r="C45" s="76" t="s">
        <v>23</v>
      </c>
      <c r="D45" s="457"/>
      <c r="E45" s="457"/>
      <c r="F45" s="457"/>
      <c r="G45" s="441"/>
    </row>
    <row r="46" spans="1:28" ht="55.5" customHeight="1" thickBot="1">
      <c r="A46" s="440" t="s">
        <v>554</v>
      </c>
      <c r="B46" s="451" t="s">
        <v>418</v>
      </c>
      <c r="C46" s="451"/>
      <c r="D46" s="76" t="s">
        <v>26</v>
      </c>
      <c r="E46" s="81">
        <v>15</v>
      </c>
      <c r="F46" s="81">
        <v>0</v>
      </c>
      <c r="G46" s="81" t="s">
        <v>544</v>
      </c>
    </row>
    <row r="47" spans="1:28">
      <c r="A47" s="454"/>
      <c r="B47" s="452"/>
      <c r="C47" s="452"/>
      <c r="D47" s="451" t="s">
        <v>27</v>
      </c>
      <c r="E47" s="438">
        <v>5</v>
      </c>
      <c r="F47" s="438">
        <v>0</v>
      </c>
      <c r="G47" s="438" t="s">
        <v>550</v>
      </c>
    </row>
    <row r="48" spans="1:28" ht="13.5" thickBot="1">
      <c r="A48" s="454"/>
      <c r="B48" s="452"/>
      <c r="C48" s="452"/>
      <c r="D48" s="453"/>
      <c r="E48" s="439"/>
      <c r="F48" s="439"/>
      <c r="G48" s="439"/>
    </row>
    <row r="49" spans="1:7" ht="21" customHeight="1" thickBot="1">
      <c r="A49" s="454"/>
      <c r="B49" s="452"/>
      <c r="C49" s="452"/>
      <c r="D49" s="76" t="s">
        <v>28</v>
      </c>
      <c r="E49" s="81">
        <v>0</v>
      </c>
      <c r="F49" s="81">
        <v>15</v>
      </c>
      <c r="G49" s="81"/>
    </row>
    <row r="50" spans="1:7" ht="35.25" customHeight="1" thickBot="1">
      <c r="A50" s="454"/>
      <c r="B50" s="452"/>
      <c r="C50" s="452"/>
      <c r="D50" s="76" t="s">
        <v>29</v>
      </c>
      <c r="E50" s="81">
        <v>10</v>
      </c>
      <c r="F50" s="81">
        <v>0</v>
      </c>
      <c r="G50" s="81" t="s">
        <v>555</v>
      </c>
    </row>
    <row r="51" spans="1:7" ht="51.75" thickBot="1">
      <c r="A51" s="454"/>
      <c r="B51" s="452"/>
      <c r="C51" s="452"/>
      <c r="D51" s="76" t="s">
        <v>30</v>
      </c>
      <c r="E51" s="81">
        <v>15</v>
      </c>
      <c r="F51" s="81">
        <v>0</v>
      </c>
      <c r="G51" s="81" t="s">
        <v>320</v>
      </c>
    </row>
    <row r="52" spans="1:7" ht="51.75" thickBot="1">
      <c r="A52" s="454"/>
      <c r="B52" s="452"/>
      <c r="C52" s="452"/>
      <c r="D52" s="76" t="s">
        <v>31</v>
      </c>
      <c r="E52" s="81">
        <v>10</v>
      </c>
      <c r="F52" s="81">
        <v>0</v>
      </c>
      <c r="G52" s="81" t="s">
        <v>555</v>
      </c>
    </row>
    <row r="53" spans="1:7" ht="39" thickBot="1">
      <c r="A53" s="454"/>
      <c r="B53" s="452"/>
      <c r="C53" s="452"/>
      <c r="D53" s="76" t="s">
        <v>32</v>
      </c>
      <c r="E53" s="81">
        <v>30</v>
      </c>
      <c r="F53" s="81">
        <v>0</v>
      </c>
      <c r="G53" s="81" t="s">
        <v>547</v>
      </c>
    </row>
    <row r="54" spans="1:7" ht="13.5" thickBot="1">
      <c r="A54" s="441"/>
      <c r="B54" s="453"/>
      <c r="C54" s="453"/>
      <c r="D54" s="77" t="s">
        <v>33</v>
      </c>
      <c r="E54" s="80">
        <v>85</v>
      </c>
      <c r="F54" s="80">
        <v>15</v>
      </c>
      <c r="G54" s="80"/>
    </row>
    <row r="55" spans="1:7">
      <c r="A55" s="73"/>
      <c r="B55" s="73"/>
      <c r="C55" s="73"/>
      <c r="D55" s="73"/>
      <c r="E55" s="73"/>
      <c r="F55" s="73"/>
      <c r="G55" s="73"/>
    </row>
    <row r="56" spans="1:7" ht="13.5" thickBot="1">
      <c r="A56" s="73"/>
      <c r="B56" s="73"/>
      <c r="C56" s="73"/>
      <c r="D56" s="73"/>
      <c r="E56" s="73"/>
      <c r="F56" s="73"/>
      <c r="G56" s="73"/>
    </row>
    <row r="57" spans="1:7">
      <c r="A57" s="465" t="s">
        <v>187</v>
      </c>
      <c r="B57" s="466"/>
      <c r="C57" s="467"/>
      <c r="D57" s="442" t="s">
        <v>188</v>
      </c>
      <c r="E57" s="443"/>
      <c r="F57" s="443"/>
      <c r="G57" s="444"/>
    </row>
    <row r="58" spans="1:7">
      <c r="A58" s="468"/>
      <c r="B58" s="469"/>
      <c r="C58" s="470"/>
      <c r="D58" s="445" t="s">
        <v>189</v>
      </c>
      <c r="E58" s="446"/>
      <c r="F58" s="446"/>
      <c r="G58" s="447"/>
    </row>
    <row r="59" spans="1:7">
      <c r="A59" s="468"/>
      <c r="B59" s="469"/>
      <c r="C59" s="470"/>
      <c r="D59" s="445" t="s">
        <v>190</v>
      </c>
      <c r="E59" s="446"/>
      <c r="F59" s="446"/>
      <c r="G59" s="447"/>
    </row>
    <row r="60" spans="1:7">
      <c r="A60" s="471" t="s">
        <v>191</v>
      </c>
      <c r="B60" s="472"/>
      <c r="C60" s="473"/>
      <c r="D60" s="494">
        <v>0</v>
      </c>
      <c r="E60" s="495"/>
      <c r="F60" s="495"/>
      <c r="G60" s="496"/>
    </row>
    <row r="61" spans="1:7">
      <c r="A61" s="471" t="s">
        <v>192</v>
      </c>
      <c r="B61" s="472"/>
      <c r="C61" s="473"/>
      <c r="D61" s="494">
        <v>1</v>
      </c>
      <c r="E61" s="495"/>
      <c r="F61" s="495"/>
      <c r="G61" s="496"/>
    </row>
    <row r="62" spans="1:7" ht="13.5" thickBot="1">
      <c r="A62" s="491" t="s">
        <v>193</v>
      </c>
      <c r="B62" s="492"/>
      <c r="C62" s="493"/>
      <c r="D62" s="497">
        <v>2</v>
      </c>
      <c r="E62" s="498"/>
      <c r="F62" s="498"/>
      <c r="G62" s="499"/>
    </row>
    <row r="63" spans="1:7">
      <c r="A63" s="73"/>
      <c r="B63" s="73"/>
      <c r="C63" s="73"/>
      <c r="D63" s="73"/>
      <c r="E63" s="73"/>
      <c r="F63" s="73"/>
      <c r="G63" s="73"/>
    </row>
    <row r="64" spans="1:7">
      <c r="A64" s="357" t="s">
        <v>453</v>
      </c>
      <c r="B64" s="357"/>
      <c r="C64" s="357"/>
      <c r="D64" s="357"/>
      <c r="E64" s="357"/>
      <c r="F64" s="357"/>
      <c r="G64" s="357"/>
    </row>
  </sheetData>
  <mergeCells count="93">
    <mergeCell ref="J1:K3"/>
    <mergeCell ref="L1:N3"/>
    <mergeCell ref="O1:P1"/>
    <mergeCell ref="O2:P2"/>
    <mergeCell ref="O3:P3"/>
    <mergeCell ref="J36:AB36"/>
    <mergeCell ref="K37:AB37"/>
    <mergeCell ref="K38:AB38"/>
    <mergeCell ref="K39:AB39"/>
    <mergeCell ref="K40:AB40"/>
    <mergeCell ref="J30:AB30"/>
    <mergeCell ref="K31:AB31"/>
    <mergeCell ref="K32:AB32"/>
    <mergeCell ref="K33:AB33"/>
    <mergeCell ref="K34:AB34"/>
    <mergeCell ref="J24:AB24"/>
    <mergeCell ref="K25:AB25"/>
    <mergeCell ref="K26:AB26"/>
    <mergeCell ref="K27:AB27"/>
    <mergeCell ref="J28:AB28"/>
    <mergeCell ref="J5:P5"/>
    <mergeCell ref="J6:J7"/>
    <mergeCell ref="K6:M6"/>
    <mergeCell ref="O6:P6"/>
    <mergeCell ref="J15:N15"/>
    <mergeCell ref="G5:G7"/>
    <mergeCell ref="A1:B3"/>
    <mergeCell ref="C1:E3"/>
    <mergeCell ref="F1:G1"/>
    <mergeCell ref="F2:G2"/>
    <mergeCell ref="F3:G3"/>
    <mergeCell ref="E6:E7"/>
    <mergeCell ref="F6:F7"/>
    <mergeCell ref="A5:A7"/>
    <mergeCell ref="B5:C5"/>
    <mergeCell ref="D5:D7"/>
    <mergeCell ref="E5:F5"/>
    <mergeCell ref="G9:G10"/>
    <mergeCell ref="A20:B22"/>
    <mergeCell ref="C20:E22"/>
    <mergeCell ref="F20:G20"/>
    <mergeCell ref="F21:G21"/>
    <mergeCell ref="F22:G22"/>
    <mergeCell ref="F9:F10"/>
    <mergeCell ref="A8:A16"/>
    <mergeCell ref="B8:B16"/>
    <mergeCell ref="C8:C16"/>
    <mergeCell ref="D9:D10"/>
    <mergeCell ref="E9:E10"/>
    <mergeCell ref="A24:A26"/>
    <mergeCell ref="B24:C24"/>
    <mergeCell ref="D24:D26"/>
    <mergeCell ref="E24:F24"/>
    <mergeCell ref="G24:G26"/>
    <mergeCell ref="E25:E26"/>
    <mergeCell ref="F25:F26"/>
    <mergeCell ref="G28:G29"/>
    <mergeCell ref="A39:B41"/>
    <mergeCell ref="C39:E41"/>
    <mergeCell ref="F39:G39"/>
    <mergeCell ref="F40:G40"/>
    <mergeCell ref="F41:G41"/>
    <mergeCell ref="A27:A35"/>
    <mergeCell ref="B27:B35"/>
    <mergeCell ref="C27:C35"/>
    <mergeCell ref="D28:D29"/>
    <mergeCell ref="E28:E29"/>
    <mergeCell ref="F28:F29"/>
    <mergeCell ref="A43:A45"/>
    <mergeCell ref="B43:C43"/>
    <mergeCell ref="D43:D45"/>
    <mergeCell ref="E43:F43"/>
    <mergeCell ref="G43:G45"/>
    <mergeCell ref="E44:E45"/>
    <mergeCell ref="F44:F45"/>
    <mergeCell ref="A60:C60"/>
    <mergeCell ref="D60:G60"/>
    <mergeCell ref="A46:A54"/>
    <mergeCell ref="B46:B54"/>
    <mergeCell ref="C46:C54"/>
    <mergeCell ref="D47:D48"/>
    <mergeCell ref="E47:E48"/>
    <mergeCell ref="F47:F48"/>
    <mergeCell ref="G47:G48"/>
    <mergeCell ref="A57:C59"/>
    <mergeCell ref="D57:G57"/>
    <mergeCell ref="D58:G58"/>
    <mergeCell ref="D59:G59"/>
    <mergeCell ref="A61:C61"/>
    <mergeCell ref="D61:G61"/>
    <mergeCell ref="A62:C62"/>
    <mergeCell ref="D62:G62"/>
    <mergeCell ref="A64:G6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F83"/>
  <sheetViews>
    <sheetView zoomScale="70" zoomScaleNormal="70" workbookViewId="0">
      <selection activeCell="J8" sqref="J8"/>
    </sheetView>
  </sheetViews>
  <sheetFormatPr baseColWidth="10" defaultRowHeight="12.75"/>
  <cols>
    <col min="1" max="3" width="13.42578125" customWidth="1"/>
    <col min="4" max="4" width="22.42578125" customWidth="1"/>
    <col min="7" max="7" width="21.140625" customWidth="1"/>
    <col min="12" max="12" width="6.7109375" customWidth="1"/>
    <col min="17" max="17" width="24.28515625" customWidth="1"/>
    <col min="21" max="21" width="8.5703125" customWidth="1"/>
    <col min="26" max="26" width="17.140625" customWidth="1"/>
    <col min="35" max="35" width="20.5703125" customWidth="1"/>
    <col min="44" max="44" width="20.5703125" customWidth="1"/>
    <col min="53" max="53" width="31" customWidth="1"/>
  </cols>
  <sheetData>
    <row r="1" spans="1:58" ht="15.75" customHeight="1">
      <c r="A1" s="437"/>
      <c r="B1" s="437"/>
      <c r="C1" s="369" t="s">
        <v>34</v>
      </c>
      <c r="D1" s="369"/>
      <c r="E1" s="369"/>
      <c r="F1" s="373" t="s">
        <v>227</v>
      </c>
      <c r="G1" s="373"/>
    </row>
    <row r="2" spans="1:58" ht="15.75" customHeight="1" thickBot="1">
      <c r="A2" s="437"/>
      <c r="B2" s="437"/>
      <c r="C2" s="369"/>
      <c r="D2" s="369"/>
      <c r="E2" s="369"/>
      <c r="F2" s="373" t="s">
        <v>228</v>
      </c>
      <c r="G2" s="373"/>
    </row>
    <row r="3" spans="1:58" ht="15.75" customHeight="1" thickBot="1">
      <c r="A3" s="437"/>
      <c r="B3" s="437"/>
      <c r="C3" s="369"/>
      <c r="D3" s="369"/>
      <c r="E3" s="369"/>
      <c r="F3" s="460" t="s">
        <v>649</v>
      </c>
      <c r="G3" s="461"/>
      <c r="K3" s="99"/>
      <c r="L3" s="99"/>
      <c r="M3" s="520" t="s">
        <v>779</v>
      </c>
      <c r="N3" s="521"/>
      <c r="O3" s="521"/>
      <c r="P3" s="521"/>
      <c r="Q3" s="521"/>
      <c r="R3" s="521"/>
      <c r="S3" s="530"/>
      <c r="T3" s="136"/>
      <c r="U3" s="99"/>
      <c r="V3" s="520" t="s">
        <v>779</v>
      </c>
      <c r="W3" s="521"/>
      <c r="X3" s="521"/>
      <c r="Y3" s="521"/>
      <c r="Z3" s="521"/>
      <c r="AA3" s="521"/>
      <c r="AB3" s="530"/>
      <c r="AC3" s="136"/>
      <c r="AD3" s="99"/>
      <c r="AE3" s="520" t="s">
        <v>779</v>
      </c>
      <c r="AF3" s="521"/>
      <c r="AG3" s="521"/>
      <c r="AH3" s="521"/>
      <c r="AI3" s="521"/>
      <c r="AJ3" s="521"/>
      <c r="AK3" s="530"/>
      <c r="AL3" s="136"/>
      <c r="AM3" s="99"/>
      <c r="AN3" s="520" t="s">
        <v>779</v>
      </c>
      <c r="AO3" s="521"/>
      <c r="AP3" s="521"/>
      <c r="AQ3" s="521"/>
      <c r="AR3" s="521"/>
      <c r="AS3" s="521"/>
      <c r="AT3" s="530"/>
      <c r="AU3" s="136"/>
      <c r="AV3" s="99"/>
      <c r="AW3" s="520" t="s">
        <v>779</v>
      </c>
      <c r="AX3" s="521"/>
      <c r="AY3" s="521"/>
      <c r="AZ3" s="521"/>
      <c r="BA3" s="521"/>
      <c r="BB3" s="521"/>
      <c r="BC3" s="530"/>
      <c r="BD3" s="136"/>
      <c r="BE3" s="99"/>
      <c r="BF3" s="99"/>
    </row>
    <row r="4" spans="1:58" ht="26.25" thickBot="1">
      <c r="A4" s="73"/>
      <c r="B4" s="73"/>
      <c r="C4" s="73"/>
      <c r="D4" s="73"/>
      <c r="E4" s="73"/>
      <c r="F4" s="73"/>
      <c r="G4" s="73"/>
      <c r="K4" s="99"/>
      <c r="L4" s="99"/>
      <c r="M4" s="531" t="s">
        <v>780</v>
      </c>
      <c r="N4" s="533" t="s">
        <v>781</v>
      </c>
      <c r="O4" s="534"/>
      <c r="P4" s="535"/>
      <c r="Q4" s="139" t="s">
        <v>782</v>
      </c>
      <c r="R4" s="533" t="s">
        <v>783</v>
      </c>
      <c r="S4" s="536"/>
      <c r="T4" s="101"/>
      <c r="U4" s="99"/>
      <c r="V4" s="531" t="s">
        <v>780</v>
      </c>
      <c r="W4" s="533" t="s">
        <v>781</v>
      </c>
      <c r="X4" s="534"/>
      <c r="Y4" s="535"/>
      <c r="Z4" s="139" t="s">
        <v>782</v>
      </c>
      <c r="AA4" s="533" t="s">
        <v>783</v>
      </c>
      <c r="AB4" s="536"/>
      <c r="AC4" s="101"/>
      <c r="AD4" s="99"/>
      <c r="AE4" s="484" t="s">
        <v>780</v>
      </c>
      <c r="AF4" s="486" t="s">
        <v>781</v>
      </c>
      <c r="AG4" s="487"/>
      <c r="AH4" s="488"/>
      <c r="AI4" s="100" t="s">
        <v>782</v>
      </c>
      <c r="AJ4" s="489" t="s">
        <v>783</v>
      </c>
      <c r="AK4" s="490"/>
      <c r="AL4" s="101"/>
      <c r="AM4" s="99"/>
      <c r="AN4" s="484" t="s">
        <v>780</v>
      </c>
      <c r="AO4" s="486" t="s">
        <v>781</v>
      </c>
      <c r="AP4" s="487"/>
      <c r="AQ4" s="488"/>
      <c r="AR4" s="100" t="s">
        <v>782</v>
      </c>
      <c r="AS4" s="489" t="s">
        <v>783</v>
      </c>
      <c r="AT4" s="490"/>
      <c r="AU4" s="101"/>
      <c r="AV4" s="99"/>
      <c r="AW4" s="484" t="s">
        <v>780</v>
      </c>
      <c r="AX4" s="486" t="s">
        <v>781</v>
      </c>
      <c r="AY4" s="487"/>
      <c r="AZ4" s="488"/>
      <c r="BA4" s="100" t="s">
        <v>782</v>
      </c>
      <c r="BB4" s="489" t="s">
        <v>783</v>
      </c>
      <c r="BC4" s="490"/>
      <c r="BD4" s="101"/>
      <c r="BE4" s="99"/>
      <c r="BF4" s="99"/>
    </row>
    <row r="5" spans="1:58" ht="26.25" thickBot="1">
      <c r="A5" s="455" t="s">
        <v>16</v>
      </c>
      <c r="B5" s="458" t="s">
        <v>17</v>
      </c>
      <c r="C5" s="459"/>
      <c r="D5" s="455" t="s">
        <v>18</v>
      </c>
      <c r="E5" s="458" t="s">
        <v>417</v>
      </c>
      <c r="F5" s="459"/>
      <c r="G5" s="440" t="s">
        <v>19</v>
      </c>
      <c r="I5" s="47"/>
      <c r="K5" s="99"/>
      <c r="L5" s="99"/>
      <c r="M5" s="532"/>
      <c r="N5" s="139" t="s">
        <v>20</v>
      </c>
      <c r="O5" s="139" t="s">
        <v>784</v>
      </c>
      <c r="P5" s="139" t="s">
        <v>22</v>
      </c>
      <c r="Q5" s="139" t="s">
        <v>785</v>
      </c>
      <c r="R5" s="139" t="s">
        <v>786</v>
      </c>
      <c r="S5" s="144" t="s">
        <v>787</v>
      </c>
      <c r="T5" s="101"/>
      <c r="U5" s="99"/>
      <c r="V5" s="532"/>
      <c r="W5" s="139" t="s">
        <v>20</v>
      </c>
      <c r="X5" s="139" t="s">
        <v>784</v>
      </c>
      <c r="Y5" s="139" t="s">
        <v>22</v>
      </c>
      <c r="Z5" s="139" t="s">
        <v>785</v>
      </c>
      <c r="AA5" s="139" t="s">
        <v>786</v>
      </c>
      <c r="AB5" s="144" t="s">
        <v>787</v>
      </c>
      <c r="AC5" s="101"/>
      <c r="AD5" s="99"/>
      <c r="AE5" s="485"/>
      <c r="AF5" s="102" t="s">
        <v>20</v>
      </c>
      <c r="AG5" s="102" t="s">
        <v>784</v>
      </c>
      <c r="AH5" s="102" t="s">
        <v>22</v>
      </c>
      <c r="AI5" s="103" t="s">
        <v>785</v>
      </c>
      <c r="AJ5" s="104" t="s">
        <v>786</v>
      </c>
      <c r="AK5" s="105" t="s">
        <v>787</v>
      </c>
      <c r="AL5" s="101"/>
      <c r="AM5" s="99"/>
      <c r="AN5" s="485"/>
      <c r="AO5" s="102" t="s">
        <v>20</v>
      </c>
      <c r="AP5" s="145" t="s">
        <v>784</v>
      </c>
      <c r="AQ5" s="145" t="s">
        <v>22</v>
      </c>
      <c r="AR5" s="145" t="s">
        <v>785</v>
      </c>
      <c r="AS5" s="145" t="s">
        <v>786</v>
      </c>
      <c r="AT5" s="105" t="s">
        <v>787</v>
      </c>
      <c r="AU5" s="101"/>
      <c r="AV5" s="99"/>
      <c r="AW5" s="485"/>
      <c r="AX5" s="102" t="s">
        <v>20</v>
      </c>
      <c r="AY5" s="102" t="s">
        <v>784</v>
      </c>
      <c r="AZ5" s="102" t="s">
        <v>22</v>
      </c>
      <c r="BA5" s="103" t="s">
        <v>785</v>
      </c>
      <c r="BB5" s="104" t="s">
        <v>786</v>
      </c>
      <c r="BC5" s="105" t="s">
        <v>787</v>
      </c>
      <c r="BD5" s="101"/>
      <c r="BE5" s="99"/>
      <c r="BF5" s="99"/>
    </row>
    <row r="6" spans="1:58" ht="214.5" thickBot="1">
      <c r="A6" s="456"/>
      <c r="B6" s="74" t="s">
        <v>20</v>
      </c>
      <c r="C6" s="74" t="s">
        <v>22</v>
      </c>
      <c r="D6" s="456"/>
      <c r="E6" s="455" t="s">
        <v>24</v>
      </c>
      <c r="F6" s="455" t="s">
        <v>25</v>
      </c>
      <c r="G6" s="454"/>
      <c r="I6" s="47"/>
      <c r="K6" s="99"/>
      <c r="L6" s="99"/>
      <c r="M6" s="143" t="s">
        <v>683</v>
      </c>
      <c r="N6" s="141" t="s">
        <v>788</v>
      </c>
      <c r="O6" s="141"/>
      <c r="P6" s="141"/>
      <c r="Q6" s="142" t="s">
        <v>789</v>
      </c>
      <c r="R6" s="137">
        <v>15</v>
      </c>
      <c r="S6" s="150"/>
      <c r="T6" s="101"/>
      <c r="U6" s="99"/>
      <c r="V6" s="140" t="s">
        <v>684</v>
      </c>
      <c r="W6" s="141" t="s">
        <v>788</v>
      </c>
      <c r="X6" s="141"/>
      <c r="Y6" s="141"/>
      <c r="Z6" s="142" t="s">
        <v>789</v>
      </c>
      <c r="AA6" s="137">
        <v>15</v>
      </c>
      <c r="AB6" s="150"/>
      <c r="AC6" s="101"/>
      <c r="AD6" s="99"/>
      <c r="AE6" s="138" t="s">
        <v>685</v>
      </c>
      <c r="AF6" s="107" t="s">
        <v>788</v>
      </c>
      <c r="AG6" s="107"/>
      <c r="AH6" s="107"/>
      <c r="AI6" s="108" t="s">
        <v>789</v>
      </c>
      <c r="AJ6" s="137">
        <v>15</v>
      </c>
      <c r="AK6" s="150"/>
      <c r="AL6" s="101"/>
      <c r="AM6" s="99"/>
      <c r="AN6" s="138" t="s">
        <v>823</v>
      </c>
      <c r="AO6" s="107" t="s">
        <v>788</v>
      </c>
      <c r="AP6" s="146"/>
      <c r="AQ6" s="146"/>
      <c r="AR6" s="147" t="s">
        <v>789</v>
      </c>
      <c r="AS6" s="137">
        <v>15</v>
      </c>
      <c r="AT6" s="150"/>
      <c r="AU6" s="101"/>
      <c r="AV6" s="99"/>
      <c r="AW6" s="148" t="s">
        <v>687</v>
      </c>
      <c r="AX6" s="146" t="s">
        <v>788</v>
      </c>
      <c r="AY6" s="146"/>
      <c r="AZ6" s="146"/>
      <c r="BA6" s="147" t="s">
        <v>789</v>
      </c>
      <c r="BB6" s="137">
        <v>15</v>
      </c>
      <c r="BC6" s="150"/>
      <c r="BD6" s="101"/>
      <c r="BE6" s="99"/>
      <c r="BF6" s="99"/>
    </row>
    <row r="7" spans="1:58" ht="128.25" thickBot="1">
      <c r="A7" s="457"/>
      <c r="B7" s="76" t="s">
        <v>21</v>
      </c>
      <c r="C7" s="76" t="s">
        <v>23</v>
      </c>
      <c r="D7" s="457"/>
      <c r="E7" s="457"/>
      <c r="F7" s="457"/>
      <c r="G7" s="441"/>
      <c r="I7" s="87"/>
      <c r="K7" s="99"/>
      <c r="L7" s="99"/>
      <c r="M7" s="143" t="s">
        <v>684</v>
      </c>
      <c r="N7" s="141"/>
      <c r="O7" s="141"/>
      <c r="P7" s="141"/>
      <c r="Q7" s="142" t="s">
        <v>790</v>
      </c>
      <c r="R7" s="137">
        <v>5</v>
      </c>
      <c r="S7" s="150"/>
      <c r="T7" s="101"/>
      <c r="U7" s="99"/>
      <c r="V7" s="143"/>
      <c r="W7" s="141"/>
      <c r="X7" s="141"/>
      <c r="Y7" s="141"/>
      <c r="Z7" s="142" t="s">
        <v>790</v>
      </c>
      <c r="AA7" s="137">
        <v>5</v>
      </c>
      <c r="AB7" s="150"/>
      <c r="AC7" s="101"/>
      <c r="AD7" s="99"/>
      <c r="AE7" s="106"/>
      <c r="AF7" s="107"/>
      <c r="AG7" s="107"/>
      <c r="AH7" s="107"/>
      <c r="AI7" s="108" t="s">
        <v>790</v>
      </c>
      <c r="AJ7" s="137">
        <v>5</v>
      </c>
      <c r="AK7" s="150"/>
      <c r="AL7" s="101"/>
      <c r="AM7" s="99"/>
      <c r="AN7" s="106"/>
      <c r="AO7" s="107"/>
      <c r="AP7" s="107"/>
      <c r="AQ7" s="107"/>
      <c r="AR7" s="108" t="s">
        <v>790</v>
      </c>
      <c r="AS7" s="137">
        <v>5</v>
      </c>
      <c r="AT7" s="150"/>
      <c r="AU7" s="101"/>
      <c r="AV7" s="99"/>
      <c r="AW7" s="149"/>
      <c r="AX7" s="146"/>
      <c r="AY7" s="146"/>
      <c r="AZ7" s="146"/>
      <c r="BA7" s="147" t="s">
        <v>790</v>
      </c>
      <c r="BB7" s="137">
        <v>5</v>
      </c>
      <c r="BC7" s="150"/>
      <c r="BD7" s="101"/>
      <c r="BE7" s="99"/>
      <c r="BF7" s="99"/>
    </row>
    <row r="8" spans="1:58" ht="166.5" thickBot="1">
      <c r="A8" s="440" t="s">
        <v>327</v>
      </c>
      <c r="B8" s="451" t="s">
        <v>418</v>
      </c>
      <c r="C8" s="451"/>
      <c r="D8" s="75" t="s">
        <v>26</v>
      </c>
      <c r="E8" s="83">
        <v>15</v>
      </c>
      <c r="F8" s="83">
        <v>0</v>
      </c>
      <c r="G8" s="83" t="s">
        <v>605</v>
      </c>
      <c r="I8" s="87"/>
      <c r="K8" s="99"/>
      <c r="L8" s="99"/>
      <c r="M8" s="143" t="s">
        <v>685</v>
      </c>
      <c r="N8" s="141"/>
      <c r="O8" s="141"/>
      <c r="P8" s="141"/>
      <c r="Q8" s="142" t="s">
        <v>792</v>
      </c>
      <c r="R8" s="137"/>
      <c r="S8" s="150">
        <v>15</v>
      </c>
      <c r="T8" s="101"/>
      <c r="U8" s="99"/>
      <c r="V8" s="143"/>
      <c r="W8" s="141"/>
      <c r="X8" s="141"/>
      <c r="Y8" s="141"/>
      <c r="Z8" s="142" t="s">
        <v>792</v>
      </c>
      <c r="AA8" s="137"/>
      <c r="AB8" s="150">
        <v>15</v>
      </c>
      <c r="AC8" s="101"/>
      <c r="AD8" s="99"/>
      <c r="AE8" s="106"/>
      <c r="AF8" s="107"/>
      <c r="AG8" s="107"/>
      <c r="AH8" s="107"/>
      <c r="AI8" s="108" t="s">
        <v>792</v>
      </c>
      <c r="AJ8" s="137"/>
      <c r="AK8" s="150">
        <v>15</v>
      </c>
      <c r="AL8" s="101"/>
      <c r="AM8" s="99"/>
      <c r="AN8" s="106"/>
      <c r="AO8" s="107"/>
      <c r="AP8" s="107"/>
      <c r="AQ8" s="107"/>
      <c r="AR8" s="108" t="s">
        <v>792</v>
      </c>
      <c r="AS8" s="137"/>
      <c r="AT8" s="150">
        <v>15</v>
      </c>
      <c r="AU8" s="101"/>
      <c r="AV8" s="99"/>
      <c r="AW8" s="149"/>
      <c r="AX8" s="146"/>
      <c r="AY8" s="146"/>
      <c r="AZ8" s="146"/>
      <c r="BA8" s="147" t="s">
        <v>792</v>
      </c>
      <c r="BB8" s="137"/>
      <c r="BC8" s="150">
        <v>15</v>
      </c>
      <c r="BD8" s="101"/>
      <c r="BE8" s="99"/>
      <c r="BF8" s="99"/>
    </row>
    <row r="9" spans="1:58" ht="23.25" customHeight="1" thickBot="1">
      <c r="A9" s="454"/>
      <c r="B9" s="452"/>
      <c r="C9" s="452"/>
      <c r="D9" s="451" t="s">
        <v>27</v>
      </c>
      <c r="E9" s="438">
        <v>5</v>
      </c>
      <c r="F9" s="438">
        <v>0</v>
      </c>
      <c r="G9" s="438" t="s">
        <v>615</v>
      </c>
      <c r="I9" s="87"/>
      <c r="K9" s="99"/>
      <c r="L9" s="99"/>
      <c r="M9" s="143" t="s">
        <v>823</v>
      </c>
      <c r="N9" s="141"/>
      <c r="O9" s="141"/>
      <c r="P9" s="141"/>
      <c r="Q9" s="142" t="s">
        <v>793</v>
      </c>
      <c r="R9" s="137">
        <v>10</v>
      </c>
      <c r="S9" s="150"/>
      <c r="T9" s="101"/>
      <c r="U9" s="99"/>
      <c r="V9" s="143"/>
      <c r="W9" s="141"/>
      <c r="X9" s="141"/>
      <c r="Y9" s="141"/>
      <c r="Z9" s="142" t="s">
        <v>793</v>
      </c>
      <c r="AA9" s="137">
        <v>10</v>
      </c>
      <c r="AB9" s="150"/>
      <c r="AC9" s="101"/>
      <c r="AD9" s="99"/>
      <c r="AE9" s="106"/>
      <c r="AF9" s="107"/>
      <c r="AG9" s="107"/>
      <c r="AH9" s="107"/>
      <c r="AI9" s="108" t="s">
        <v>793</v>
      </c>
      <c r="AJ9" s="137">
        <v>10</v>
      </c>
      <c r="AK9" s="150"/>
      <c r="AL9" s="101"/>
      <c r="AM9" s="99"/>
      <c r="AN9" s="106"/>
      <c r="AO9" s="107"/>
      <c r="AP9" s="107"/>
      <c r="AQ9" s="107"/>
      <c r="AR9" s="108" t="s">
        <v>793</v>
      </c>
      <c r="AS9" s="137">
        <v>10</v>
      </c>
      <c r="AT9" s="150"/>
      <c r="AU9" s="101"/>
      <c r="AV9" s="99"/>
      <c r="AW9" s="149"/>
      <c r="AX9" s="146"/>
      <c r="AY9" s="146"/>
      <c r="AZ9" s="146"/>
      <c r="BA9" s="147" t="s">
        <v>793</v>
      </c>
      <c r="BB9" s="137">
        <v>10</v>
      </c>
      <c r="BC9" s="150"/>
      <c r="BD9" s="101"/>
      <c r="BE9" s="99"/>
      <c r="BF9" s="99"/>
    </row>
    <row r="10" spans="1:58" ht="33" customHeight="1" thickBot="1">
      <c r="A10" s="454"/>
      <c r="B10" s="452"/>
      <c r="C10" s="452"/>
      <c r="D10" s="453"/>
      <c r="E10" s="439"/>
      <c r="F10" s="439"/>
      <c r="G10" s="439"/>
      <c r="I10" s="87"/>
      <c r="K10" s="99"/>
      <c r="L10" s="99"/>
      <c r="M10" s="143" t="s">
        <v>687</v>
      </c>
      <c r="N10" s="141"/>
      <c r="O10" s="141"/>
      <c r="P10" s="141"/>
      <c r="Q10" s="142" t="s">
        <v>794</v>
      </c>
      <c r="R10" s="137">
        <v>15</v>
      </c>
      <c r="S10" s="150"/>
      <c r="T10" s="101"/>
      <c r="U10" s="99"/>
      <c r="V10" s="143"/>
      <c r="W10" s="141"/>
      <c r="X10" s="141"/>
      <c r="Y10" s="141"/>
      <c r="Z10" s="142" t="s">
        <v>794</v>
      </c>
      <c r="AA10" s="137">
        <v>15</v>
      </c>
      <c r="AB10" s="150"/>
      <c r="AC10" s="101"/>
      <c r="AD10" s="99"/>
      <c r="AE10" s="106"/>
      <c r="AF10" s="107"/>
      <c r="AG10" s="107"/>
      <c r="AH10" s="107"/>
      <c r="AI10" s="108" t="s">
        <v>794</v>
      </c>
      <c r="AJ10" s="137">
        <v>15</v>
      </c>
      <c r="AK10" s="150"/>
      <c r="AL10" s="101"/>
      <c r="AM10" s="99"/>
      <c r="AN10" s="106"/>
      <c r="AO10" s="107"/>
      <c r="AP10" s="107"/>
      <c r="AQ10" s="107"/>
      <c r="AR10" s="108" t="s">
        <v>794</v>
      </c>
      <c r="AS10" s="137">
        <v>15</v>
      </c>
      <c r="AT10" s="150"/>
      <c r="AU10" s="101"/>
      <c r="AV10" s="99"/>
      <c r="AW10" s="106"/>
      <c r="AX10" s="107"/>
      <c r="AY10" s="107"/>
      <c r="AZ10" s="107"/>
      <c r="BA10" s="108" t="s">
        <v>794</v>
      </c>
      <c r="BB10" s="137">
        <v>15</v>
      </c>
      <c r="BC10" s="150"/>
      <c r="BD10" s="101"/>
      <c r="BE10" s="99"/>
      <c r="BF10" s="99"/>
    </row>
    <row r="11" spans="1:58" ht="45" customHeight="1" thickBot="1">
      <c r="A11" s="454"/>
      <c r="B11" s="452"/>
      <c r="C11" s="452"/>
      <c r="D11" s="76" t="s">
        <v>28</v>
      </c>
      <c r="E11" s="81">
        <v>0</v>
      </c>
      <c r="F11" s="81">
        <v>15</v>
      </c>
      <c r="G11" s="86"/>
      <c r="I11" s="47"/>
      <c r="K11" s="99"/>
      <c r="L11" s="99"/>
      <c r="M11" s="143"/>
      <c r="N11" s="141"/>
      <c r="O11" s="141"/>
      <c r="P11" s="141"/>
      <c r="Q11" s="142" t="s">
        <v>795</v>
      </c>
      <c r="R11" s="137">
        <v>10</v>
      </c>
      <c r="S11" s="150"/>
      <c r="T11" s="101"/>
      <c r="U11" s="99"/>
      <c r="V11" s="143"/>
      <c r="W11" s="141"/>
      <c r="X11" s="141"/>
      <c r="Y11" s="141"/>
      <c r="Z11" s="142" t="s">
        <v>795</v>
      </c>
      <c r="AA11" s="137">
        <v>10</v>
      </c>
      <c r="AB11" s="150"/>
      <c r="AC11" s="101"/>
      <c r="AD11" s="99"/>
      <c r="AE11" s="106"/>
      <c r="AF11" s="107"/>
      <c r="AG11" s="107"/>
      <c r="AH11" s="107"/>
      <c r="AI11" s="108" t="s">
        <v>795</v>
      </c>
      <c r="AJ11" s="137">
        <v>10</v>
      </c>
      <c r="AK11" s="150"/>
      <c r="AL11" s="101"/>
      <c r="AM11" s="99"/>
      <c r="AN11" s="106"/>
      <c r="AO11" s="107"/>
      <c r="AP11" s="107"/>
      <c r="AQ11" s="107"/>
      <c r="AR11" s="108" t="s">
        <v>795</v>
      </c>
      <c r="AS11" s="137">
        <v>10</v>
      </c>
      <c r="AT11" s="150"/>
      <c r="AU11" s="101"/>
      <c r="AV11" s="99"/>
      <c r="AW11" s="106"/>
      <c r="AX11" s="107"/>
      <c r="AY11" s="107"/>
      <c r="AZ11" s="107"/>
      <c r="BA11" s="108" t="s">
        <v>795</v>
      </c>
      <c r="BB11" s="137">
        <v>10</v>
      </c>
      <c r="BC11" s="150"/>
      <c r="BD11" s="101"/>
      <c r="BE11" s="99"/>
      <c r="BF11" s="99"/>
    </row>
    <row r="12" spans="1:58" ht="86.25" customHeight="1" thickBot="1">
      <c r="A12" s="454"/>
      <c r="B12" s="452"/>
      <c r="C12" s="452"/>
      <c r="D12" s="76" t="s">
        <v>29</v>
      </c>
      <c r="E12" s="81">
        <v>10</v>
      </c>
      <c r="F12" s="81">
        <v>0</v>
      </c>
      <c r="G12" s="86" t="s">
        <v>606</v>
      </c>
      <c r="I12" s="47"/>
      <c r="K12" s="99"/>
      <c r="L12" s="99"/>
      <c r="M12" s="143"/>
      <c r="N12" s="141"/>
      <c r="O12" s="141"/>
      <c r="P12" s="141"/>
      <c r="Q12" s="142" t="s">
        <v>796</v>
      </c>
      <c r="R12" s="137">
        <v>30</v>
      </c>
      <c r="S12" s="150"/>
      <c r="T12" s="101"/>
      <c r="U12" s="99"/>
      <c r="V12" s="143"/>
      <c r="W12" s="141"/>
      <c r="X12" s="141"/>
      <c r="Y12" s="141"/>
      <c r="Z12" s="142" t="s">
        <v>796</v>
      </c>
      <c r="AA12" s="137">
        <v>30</v>
      </c>
      <c r="AB12" s="150"/>
      <c r="AC12" s="101"/>
      <c r="AD12" s="99"/>
      <c r="AE12" s="106"/>
      <c r="AF12" s="107"/>
      <c r="AG12" s="107"/>
      <c r="AH12" s="107"/>
      <c r="AI12" s="108" t="s">
        <v>796</v>
      </c>
      <c r="AJ12" s="137">
        <v>30</v>
      </c>
      <c r="AK12" s="150"/>
      <c r="AL12" s="101"/>
      <c r="AM12" s="99"/>
      <c r="AN12" s="106"/>
      <c r="AO12" s="107"/>
      <c r="AP12" s="107"/>
      <c r="AQ12" s="107"/>
      <c r="AR12" s="108" t="s">
        <v>796</v>
      </c>
      <c r="AS12" s="137">
        <v>30</v>
      </c>
      <c r="AT12" s="150"/>
      <c r="AU12" s="101"/>
      <c r="AV12" s="99"/>
      <c r="AW12" s="106"/>
      <c r="AX12" s="107"/>
      <c r="AY12" s="107"/>
      <c r="AZ12" s="107"/>
      <c r="BA12" s="108" t="s">
        <v>796</v>
      </c>
      <c r="BB12" s="137">
        <v>30</v>
      </c>
      <c r="BC12" s="150"/>
      <c r="BD12" s="101"/>
      <c r="BE12" s="99"/>
      <c r="BF12" s="99"/>
    </row>
    <row r="13" spans="1:58" ht="51.75" thickBot="1">
      <c r="A13" s="454"/>
      <c r="B13" s="452"/>
      <c r="C13" s="452"/>
      <c r="D13" s="76" t="s">
        <v>30</v>
      </c>
      <c r="E13" s="81">
        <v>15</v>
      </c>
      <c r="F13" s="81">
        <v>0</v>
      </c>
      <c r="G13" s="81" t="s">
        <v>320</v>
      </c>
      <c r="I13" s="47"/>
      <c r="K13" s="99"/>
      <c r="L13" s="99"/>
      <c r="M13" s="533" t="s">
        <v>33</v>
      </c>
      <c r="N13" s="534"/>
      <c r="O13" s="534"/>
      <c r="P13" s="534"/>
      <c r="Q13" s="535"/>
      <c r="R13" s="151">
        <v>85</v>
      </c>
      <c r="S13" s="152">
        <v>15</v>
      </c>
      <c r="T13" s="113"/>
      <c r="U13" s="99"/>
      <c r="V13" s="533" t="s">
        <v>33</v>
      </c>
      <c r="W13" s="534"/>
      <c r="X13" s="534"/>
      <c r="Y13" s="534"/>
      <c r="Z13" s="535"/>
      <c r="AA13" s="151">
        <v>85</v>
      </c>
      <c r="AB13" s="152">
        <v>15</v>
      </c>
      <c r="AC13" s="113"/>
      <c r="AD13" s="99"/>
      <c r="AE13" s="520" t="s">
        <v>33</v>
      </c>
      <c r="AF13" s="521"/>
      <c r="AG13" s="521"/>
      <c r="AH13" s="521"/>
      <c r="AI13" s="522"/>
      <c r="AJ13" s="151">
        <v>85</v>
      </c>
      <c r="AK13" s="152">
        <v>15</v>
      </c>
      <c r="AL13" s="113"/>
      <c r="AM13" s="99"/>
      <c r="AN13" s="520" t="s">
        <v>33</v>
      </c>
      <c r="AO13" s="521"/>
      <c r="AP13" s="521"/>
      <c r="AQ13" s="521"/>
      <c r="AR13" s="522"/>
      <c r="AS13" s="151">
        <v>85</v>
      </c>
      <c r="AT13" s="152">
        <v>15</v>
      </c>
      <c r="AU13" s="113"/>
      <c r="AV13" s="99"/>
      <c r="AW13" s="520" t="s">
        <v>33</v>
      </c>
      <c r="AX13" s="521"/>
      <c r="AY13" s="521"/>
      <c r="AZ13" s="521"/>
      <c r="BA13" s="522"/>
      <c r="BB13" s="151">
        <v>85</v>
      </c>
      <c r="BC13" s="152">
        <v>15</v>
      </c>
      <c r="BD13" s="113"/>
      <c r="BE13" s="99"/>
      <c r="BF13" s="99"/>
    </row>
    <row r="14" spans="1:58" ht="54.75" customHeight="1" thickBot="1">
      <c r="A14" s="454"/>
      <c r="B14" s="452"/>
      <c r="C14" s="452"/>
      <c r="D14" s="76" t="s">
        <v>31</v>
      </c>
      <c r="E14" s="81">
        <v>10</v>
      </c>
      <c r="F14" s="81">
        <v>0</v>
      </c>
      <c r="G14" s="81" t="s">
        <v>599</v>
      </c>
      <c r="I14" s="47"/>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row>
    <row r="15" spans="1:58" ht="47.25" customHeight="1" thickBot="1">
      <c r="A15" s="454"/>
      <c r="B15" s="452"/>
      <c r="C15" s="452"/>
      <c r="D15" s="76" t="s">
        <v>32</v>
      </c>
      <c r="E15" s="81">
        <v>30</v>
      </c>
      <c r="F15" s="81">
        <v>0</v>
      </c>
      <c r="G15" s="81" t="s">
        <v>600</v>
      </c>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row>
    <row r="16" spans="1:58" ht="45.75" thickBot="1">
      <c r="A16" s="441"/>
      <c r="B16" s="453"/>
      <c r="C16" s="453"/>
      <c r="D16" s="77" t="s">
        <v>33</v>
      </c>
      <c r="E16" s="80">
        <v>85</v>
      </c>
      <c r="F16" s="80">
        <v>15</v>
      </c>
      <c r="G16" s="80"/>
      <c r="K16" s="99"/>
      <c r="L16" s="99"/>
      <c r="M16" s="114" t="s">
        <v>797</v>
      </c>
      <c r="N16" s="115" t="s">
        <v>798</v>
      </c>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row>
    <row r="17" spans="1:58" ht="15.75" thickBot="1">
      <c r="A17" s="72"/>
      <c r="B17" s="78"/>
      <c r="C17" s="78"/>
      <c r="D17" s="79"/>
      <c r="E17" s="72"/>
      <c r="F17" s="72"/>
      <c r="G17" s="72"/>
      <c r="K17" s="99"/>
      <c r="L17" s="99"/>
      <c r="M17" s="116" t="s">
        <v>799</v>
      </c>
      <c r="N17" s="117">
        <v>0</v>
      </c>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row>
    <row r="18" spans="1:58" ht="15.75" thickBot="1">
      <c r="A18" s="72"/>
      <c r="B18" s="78"/>
      <c r="C18" s="78"/>
      <c r="D18" s="79"/>
      <c r="E18" s="72"/>
      <c r="F18" s="72"/>
      <c r="G18" s="72"/>
      <c r="K18" s="99"/>
      <c r="L18" s="99"/>
      <c r="M18" s="116" t="s">
        <v>800</v>
      </c>
      <c r="N18" s="117">
        <v>1</v>
      </c>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row>
    <row r="19" spans="1:58" ht="15.75" thickBot="1">
      <c r="A19" s="72"/>
      <c r="B19" s="78"/>
      <c r="C19" s="78"/>
      <c r="D19" s="79"/>
      <c r="E19" s="72"/>
      <c r="F19" s="72"/>
      <c r="G19" s="72"/>
      <c r="K19" s="99"/>
      <c r="L19" s="99"/>
      <c r="M19" s="116" t="s">
        <v>801</v>
      </c>
      <c r="N19" s="117">
        <v>2</v>
      </c>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row>
    <row r="20" spans="1:58" ht="15.75" customHeight="1">
      <c r="A20" s="437"/>
      <c r="B20" s="437"/>
      <c r="C20" s="369" t="s">
        <v>34</v>
      </c>
      <c r="D20" s="369"/>
      <c r="E20" s="369"/>
      <c r="F20" s="373" t="s">
        <v>227</v>
      </c>
      <c r="G20" s="373"/>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row>
    <row r="21" spans="1:58" ht="15.75" customHeight="1">
      <c r="A21" s="437"/>
      <c r="B21" s="437"/>
      <c r="C21" s="369"/>
      <c r="D21" s="369"/>
      <c r="E21" s="369"/>
      <c r="F21" s="373" t="s">
        <v>228</v>
      </c>
      <c r="G21" s="373"/>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row>
    <row r="22" spans="1:58" ht="15.75" customHeight="1">
      <c r="A22" s="437"/>
      <c r="B22" s="437"/>
      <c r="C22" s="369"/>
      <c r="D22" s="369"/>
      <c r="E22" s="369"/>
      <c r="F22" s="460" t="s">
        <v>649</v>
      </c>
      <c r="G22" s="461"/>
      <c r="M22" s="519" t="s">
        <v>802</v>
      </c>
      <c r="N22" s="519"/>
      <c r="O22" s="519"/>
      <c r="P22" s="519"/>
      <c r="Q22" s="519"/>
      <c r="R22" s="519"/>
      <c r="S22" s="519"/>
      <c r="T22" s="519"/>
      <c r="U22" s="519"/>
      <c r="V22" s="519"/>
      <c r="W22" s="519"/>
      <c r="X22" s="519"/>
      <c r="Y22" s="519"/>
      <c r="Z22" s="519"/>
      <c r="AA22" s="519"/>
      <c r="AB22" s="519"/>
      <c r="AC22" s="519"/>
      <c r="AD22" s="519"/>
      <c r="AE22" s="519"/>
    </row>
    <row r="23" spans="1:58" ht="16.5" thickBot="1">
      <c r="A23" s="72"/>
      <c r="B23" s="78"/>
      <c r="C23" s="78"/>
      <c r="D23" s="79"/>
      <c r="E23" s="72"/>
      <c r="F23" s="72"/>
      <c r="G23" s="72"/>
      <c r="M23" s="134" t="s">
        <v>803</v>
      </c>
      <c r="N23" s="480" t="s">
        <v>804</v>
      </c>
      <c r="O23" s="480"/>
      <c r="P23" s="480"/>
      <c r="Q23" s="480"/>
      <c r="R23" s="480"/>
      <c r="S23" s="480"/>
      <c r="T23" s="480"/>
      <c r="U23" s="480"/>
      <c r="V23" s="480"/>
      <c r="W23" s="480"/>
      <c r="X23" s="480"/>
      <c r="Y23" s="480"/>
      <c r="Z23" s="480"/>
      <c r="AA23" s="480"/>
      <c r="AB23" s="480"/>
      <c r="AC23" s="480"/>
      <c r="AD23" s="480"/>
      <c r="AE23" s="480"/>
    </row>
    <row r="24" spans="1:58" ht="16.5" thickBot="1">
      <c r="A24" s="455" t="s">
        <v>16</v>
      </c>
      <c r="B24" s="458" t="s">
        <v>17</v>
      </c>
      <c r="C24" s="459"/>
      <c r="D24" s="455" t="s">
        <v>18</v>
      </c>
      <c r="E24" s="458" t="s">
        <v>417</v>
      </c>
      <c r="F24" s="459"/>
      <c r="G24" s="440" t="s">
        <v>19</v>
      </c>
      <c r="M24" s="134" t="s">
        <v>805</v>
      </c>
      <c r="N24" s="480" t="s">
        <v>824</v>
      </c>
      <c r="O24" s="480"/>
      <c r="P24" s="480"/>
      <c r="Q24" s="480"/>
      <c r="R24" s="480"/>
      <c r="S24" s="480"/>
      <c r="T24" s="480"/>
      <c r="U24" s="480"/>
      <c r="V24" s="480"/>
      <c r="W24" s="480"/>
      <c r="X24" s="480"/>
      <c r="Y24" s="480"/>
      <c r="Z24" s="480"/>
      <c r="AA24" s="480"/>
      <c r="AB24" s="480"/>
      <c r="AC24" s="480"/>
      <c r="AD24" s="480"/>
      <c r="AE24" s="480"/>
    </row>
    <row r="25" spans="1:58" ht="15.75">
      <c r="A25" s="456"/>
      <c r="B25" s="74" t="s">
        <v>20</v>
      </c>
      <c r="C25" s="74" t="s">
        <v>22</v>
      </c>
      <c r="D25" s="456"/>
      <c r="E25" s="455" t="s">
        <v>24</v>
      </c>
      <c r="F25" s="455" t="s">
        <v>25</v>
      </c>
      <c r="G25" s="454"/>
      <c r="M25" s="119" t="s">
        <v>807</v>
      </c>
      <c r="N25" s="480" t="s">
        <v>825</v>
      </c>
      <c r="O25" s="480"/>
      <c r="P25" s="480"/>
      <c r="Q25" s="480"/>
      <c r="R25" s="480"/>
      <c r="S25" s="480"/>
      <c r="T25" s="480"/>
      <c r="U25" s="480"/>
      <c r="V25" s="480"/>
      <c r="W25" s="480"/>
      <c r="X25" s="480"/>
      <c r="Y25" s="480"/>
      <c r="Z25" s="480"/>
      <c r="AA25" s="480"/>
      <c r="AB25" s="480"/>
      <c r="AC25" s="480"/>
      <c r="AD25" s="480"/>
      <c r="AE25" s="480"/>
    </row>
    <row r="26" spans="1:58" ht="51.75" thickBot="1">
      <c r="A26" s="457"/>
      <c r="B26" s="76" t="s">
        <v>21</v>
      </c>
      <c r="C26" s="76" t="s">
        <v>23</v>
      </c>
      <c r="D26" s="457"/>
      <c r="E26" s="457"/>
      <c r="F26" s="457"/>
      <c r="G26" s="441"/>
      <c r="M26" s="344" t="s">
        <v>821</v>
      </c>
      <c r="N26" s="344"/>
      <c r="O26" s="344"/>
      <c r="P26" s="344"/>
      <c r="Q26" s="344"/>
      <c r="R26" s="344"/>
      <c r="S26" s="344"/>
      <c r="T26" s="344"/>
      <c r="U26" s="344"/>
      <c r="V26" s="344"/>
      <c r="W26" s="344"/>
      <c r="X26" s="344"/>
      <c r="Y26" s="344"/>
      <c r="Z26" s="344"/>
      <c r="AA26" s="344"/>
      <c r="AB26" s="344"/>
      <c r="AC26" s="344"/>
      <c r="AD26" s="344"/>
      <c r="AE26" s="344"/>
    </row>
    <row r="27" spans="1:58" ht="58.5" customHeight="1" thickBot="1">
      <c r="A27" s="440" t="s">
        <v>607</v>
      </c>
      <c r="B27" s="451" t="s">
        <v>418</v>
      </c>
      <c r="C27" s="451"/>
      <c r="D27" s="76" t="s">
        <v>26</v>
      </c>
      <c r="E27" s="81">
        <v>15</v>
      </c>
      <c r="F27" s="81">
        <v>0</v>
      </c>
      <c r="G27" s="81" t="s">
        <v>608</v>
      </c>
    </row>
    <row r="28" spans="1:58" ht="44.25" customHeight="1">
      <c r="A28" s="454"/>
      <c r="B28" s="452"/>
      <c r="C28" s="452"/>
      <c r="D28" s="451" t="s">
        <v>27</v>
      </c>
      <c r="E28" s="438">
        <v>5</v>
      </c>
      <c r="F28" s="438">
        <v>0</v>
      </c>
      <c r="G28" s="438" t="s">
        <v>614</v>
      </c>
      <c r="M28" s="519" t="s">
        <v>810</v>
      </c>
      <c r="N28" s="519"/>
      <c r="O28" s="519"/>
      <c r="P28" s="519"/>
      <c r="Q28" s="519"/>
      <c r="R28" s="519"/>
      <c r="S28" s="519"/>
      <c r="T28" s="519"/>
      <c r="U28" s="519"/>
      <c r="V28" s="519"/>
      <c r="W28" s="519"/>
      <c r="X28" s="519"/>
      <c r="Y28" s="519"/>
      <c r="Z28" s="519"/>
      <c r="AA28" s="519"/>
      <c r="AB28" s="519"/>
      <c r="AC28" s="519"/>
      <c r="AD28" s="519"/>
      <c r="AE28" s="519"/>
    </row>
    <row r="29" spans="1:58" ht="18" customHeight="1" thickBot="1">
      <c r="A29" s="454"/>
      <c r="B29" s="452"/>
      <c r="C29" s="452"/>
      <c r="D29" s="453"/>
      <c r="E29" s="439"/>
      <c r="F29" s="439"/>
      <c r="G29" s="439"/>
      <c r="M29" s="119" t="s">
        <v>803</v>
      </c>
      <c r="N29" s="525" t="s">
        <v>811</v>
      </c>
      <c r="O29" s="525"/>
      <c r="P29" s="525"/>
      <c r="Q29" s="525"/>
      <c r="R29" s="525"/>
      <c r="S29" s="525"/>
      <c r="T29" s="525"/>
      <c r="U29" s="525"/>
      <c r="V29" s="525"/>
      <c r="W29" s="525"/>
      <c r="X29" s="525"/>
      <c r="Y29" s="525"/>
      <c r="Z29" s="525"/>
      <c r="AA29" s="525"/>
      <c r="AB29" s="525"/>
      <c r="AC29" s="525"/>
      <c r="AD29" s="525"/>
      <c r="AE29" s="525"/>
    </row>
    <row r="30" spans="1:58" ht="21.75" customHeight="1" thickBot="1">
      <c r="A30" s="454"/>
      <c r="B30" s="452"/>
      <c r="C30" s="452"/>
      <c r="D30" s="76" t="s">
        <v>28</v>
      </c>
      <c r="E30" s="81">
        <v>0</v>
      </c>
      <c r="F30" s="81">
        <v>15</v>
      </c>
      <c r="G30" s="81"/>
      <c r="M30" s="119" t="s">
        <v>805</v>
      </c>
      <c r="N30" s="480" t="s">
        <v>824</v>
      </c>
      <c r="O30" s="480"/>
      <c r="P30" s="480"/>
      <c r="Q30" s="480"/>
      <c r="R30" s="480"/>
      <c r="S30" s="480"/>
      <c r="T30" s="480"/>
      <c r="U30" s="480"/>
      <c r="V30" s="480"/>
      <c r="W30" s="480"/>
      <c r="X30" s="480"/>
      <c r="Y30" s="480"/>
      <c r="Z30" s="480"/>
      <c r="AA30" s="480"/>
      <c r="AB30" s="480"/>
      <c r="AC30" s="480"/>
      <c r="AD30" s="480"/>
      <c r="AE30" s="480"/>
    </row>
    <row r="31" spans="1:58" ht="29.25" customHeight="1" thickBot="1">
      <c r="A31" s="454"/>
      <c r="B31" s="452"/>
      <c r="C31" s="452"/>
      <c r="D31" s="76" t="s">
        <v>29</v>
      </c>
      <c r="E31" s="81">
        <v>10</v>
      </c>
      <c r="F31" s="81">
        <v>0</v>
      </c>
      <c r="G31" s="81" t="s">
        <v>602</v>
      </c>
      <c r="M31" s="119" t="s">
        <v>807</v>
      </c>
      <c r="N31" s="480" t="s">
        <v>826</v>
      </c>
      <c r="O31" s="480"/>
      <c r="P31" s="480"/>
      <c r="Q31" s="480"/>
      <c r="R31" s="480"/>
      <c r="S31" s="480"/>
      <c r="T31" s="480"/>
      <c r="U31" s="480"/>
      <c r="V31" s="480"/>
      <c r="W31" s="480"/>
      <c r="X31" s="480"/>
      <c r="Y31" s="480"/>
      <c r="Z31" s="480"/>
      <c r="AA31" s="480"/>
      <c r="AB31" s="480"/>
      <c r="AC31" s="480"/>
      <c r="AD31" s="480"/>
      <c r="AE31" s="480"/>
    </row>
    <row r="32" spans="1:58" ht="51.75" thickBot="1">
      <c r="A32" s="454"/>
      <c r="B32" s="452"/>
      <c r="C32" s="452"/>
      <c r="D32" s="76" t="s">
        <v>30</v>
      </c>
      <c r="E32" s="81">
        <v>15</v>
      </c>
      <c r="F32" s="81">
        <v>0</v>
      </c>
      <c r="G32" s="81" t="s">
        <v>321</v>
      </c>
      <c r="M32" s="120" t="s">
        <v>814</v>
      </c>
      <c r="N32" s="341" t="s">
        <v>815</v>
      </c>
      <c r="O32" s="341"/>
      <c r="P32" s="341"/>
      <c r="Q32" s="341"/>
      <c r="R32" s="341"/>
      <c r="S32" s="341"/>
      <c r="T32" s="341"/>
      <c r="U32" s="341"/>
      <c r="V32" s="341"/>
      <c r="W32" s="341"/>
      <c r="X32" s="341"/>
      <c r="Y32" s="341"/>
      <c r="Z32" s="341"/>
      <c r="AA32" s="341"/>
      <c r="AB32" s="341"/>
      <c r="AC32" s="341"/>
      <c r="AD32" s="341"/>
      <c r="AE32" s="537"/>
    </row>
    <row r="33" spans="1:58" ht="70.5" customHeight="1" thickBot="1">
      <c r="A33" s="454"/>
      <c r="B33" s="452"/>
      <c r="C33" s="452"/>
      <c r="D33" s="76" t="s">
        <v>31</v>
      </c>
      <c r="E33" s="81">
        <v>10</v>
      </c>
      <c r="F33" s="81">
        <v>0</v>
      </c>
      <c r="G33" s="81" t="s">
        <v>609</v>
      </c>
    </row>
    <row r="34" spans="1:58" ht="50.25" customHeight="1" thickBot="1">
      <c r="A34" s="454"/>
      <c r="B34" s="452"/>
      <c r="C34" s="452"/>
      <c r="D34" s="76" t="s">
        <v>32</v>
      </c>
      <c r="E34" s="81">
        <v>30</v>
      </c>
      <c r="F34" s="81">
        <v>0</v>
      </c>
      <c r="G34" s="81" t="s">
        <v>600</v>
      </c>
      <c r="M34" s="519" t="s">
        <v>816</v>
      </c>
      <c r="N34" s="519"/>
      <c r="O34" s="519"/>
      <c r="P34" s="519"/>
      <c r="Q34" s="519"/>
      <c r="R34" s="519"/>
      <c r="S34" s="519"/>
      <c r="T34" s="519"/>
      <c r="U34" s="519"/>
      <c r="V34" s="519"/>
      <c r="W34" s="519"/>
      <c r="X34" s="519"/>
      <c r="Y34" s="519"/>
      <c r="Z34" s="519"/>
      <c r="AA34" s="519"/>
      <c r="AB34" s="519"/>
      <c r="AC34" s="519"/>
      <c r="AD34" s="519"/>
      <c r="AE34" s="519"/>
    </row>
    <row r="35" spans="1:58" ht="16.5" thickBot="1">
      <c r="A35" s="441"/>
      <c r="B35" s="453"/>
      <c r="C35" s="453"/>
      <c r="D35" s="77" t="s">
        <v>33</v>
      </c>
      <c r="E35" s="80">
        <v>85</v>
      </c>
      <c r="F35" s="80">
        <v>15</v>
      </c>
      <c r="G35" s="80"/>
      <c r="M35" s="119" t="s">
        <v>803</v>
      </c>
      <c r="N35" s="525" t="s">
        <v>804</v>
      </c>
      <c r="O35" s="525"/>
      <c r="P35" s="525"/>
      <c r="Q35" s="525"/>
      <c r="R35" s="525"/>
      <c r="S35" s="525"/>
      <c r="T35" s="525"/>
      <c r="U35" s="525"/>
      <c r="V35" s="525"/>
      <c r="W35" s="525"/>
      <c r="X35" s="525"/>
      <c r="Y35" s="525"/>
      <c r="Z35" s="525"/>
      <c r="AA35" s="525"/>
      <c r="AB35" s="525"/>
      <c r="AC35" s="525"/>
      <c r="AD35" s="525"/>
      <c r="AE35" s="525"/>
    </row>
    <row r="36" spans="1:58" ht="15.75">
      <c r="A36" s="72"/>
      <c r="B36" s="78"/>
      <c r="C36" s="78"/>
      <c r="D36" s="79"/>
      <c r="E36" s="72"/>
      <c r="F36" s="72"/>
      <c r="G36" s="72"/>
      <c r="M36" s="119" t="s">
        <v>805</v>
      </c>
      <c r="N36" s="480" t="s">
        <v>824</v>
      </c>
      <c r="O36" s="480"/>
      <c r="P36" s="480"/>
      <c r="Q36" s="480"/>
      <c r="R36" s="480"/>
      <c r="S36" s="480"/>
      <c r="T36" s="480"/>
      <c r="U36" s="480"/>
      <c r="V36" s="480"/>
      <c r="W36" s="480"/>
      <c r="X36" s="480"/>
      <c r="Y36" s="480"/>
      <c r="Z36" s="480"/>
      <c r="AA36" s="480"/>
      <c r="AB36" s="480"/>
      <c r="AC36" s="480"/>
      <c r="AD36" s="480"/>
      <c r="AE36" s="480"/>
    </row>
    <row r="37" spans="1:58" ht="15.75">
      <c r="A37" s="72"/>
      <c r="B37" s="78"/>
      <c r="C37" s="78"/>
      <c r="D37" s="79"/>
      <c r="E37" s="72"/>
      <c r="F37" s="72"/>
      <c r="G37" s="72"/>
      <c r="M37" s="119" t="s">
        <v>807</v>
      </c>
      <c r="N37" s="480" t="s">
        <v>826</v>
      </c>
      <c r="O37" s="480"/>
      <c r="P37" s="480"/>
      <c r="Q37" s="480"/>
      <c r="R37" s="480"/>
      <c r="S37" s="480"/>
      <c r="T37" s="480"/>
      <c r="U37" s="480"/>
      <c r="V37" s="480"/>
      <c r="W37" s="480"/>
      <c r="X37" s="480"/>
      <c r="Y37" s="480"/>
      <c r="Z37" s="480"/>
      <c r="AA37" s="480"/>
      <c r="AB37" s="480"/>
      <c r="AC37" s="480"/>
      <c r="AD37" s="480"/>
      <c r="AE37" s="480"/>
    </row>
    <row r="38" spans="1:58" ht="31.5">
      <c r="A38" s="73"/>
      <c r="B38" s="73"/>
      <c r="C38" s="73"/>
      <c r="D38" s="73"/>
      <c r="E38" s="73"/>
      <c r="F38" s="73"/>
      <c r="G38" s="73"/>
      <c r="M38" s="119" t="s">
        <v>814</v>
      </c>
      <c r="N38" s="340" t="s">
        <v>817</v>
      </c>
      <c r="O38" s="341"/>
      <c r="P38" s="341"/>
      <c r="Q38" s="341"/>
      <c r="R38" s="341"/>
      <c r="S38" s="341"/>
      <c r="T38" s="341"/>
      <c r="U38" s="341"/>
      <c r="V38" s="341"/>
      <c r="W38" s="341"/>
      <c r="X38" s="341"/>
      <c r="Y38" s="341"/>
      <c r="Z38" s="341"/>
      <c r="AA38" s="341"/>
      <c r="AB38" s="341"/>
      <c r="AC38" s="341"/>
      <c r="AD38" s="341"/>
      <c r="AE38" s="537"/>
    </row>
    <row r="39" spans="1:58" ht="15.75" customHeight="1">
      <c r="A39" s="437"/>
      <c r="B39" s="437"/>
      <c r="C39" s="369" t="s">
        <v>34</v>
      </c>
      <c r="D39" s="369"/>
      <c r="E39" s="369"/>
      <c r="F39" s="373" t="s">
        <v>227</v>
      </c>
      <c r="G39" s="373"/>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row>
    <row r="40" spans="1:58" ht="15.75" customHeight="1">
      <c r="A40" s="437"/>
      <c r="B40" s="437"/>
      <c r="C40" s="369"/>
      <c r="D40" s="369"/>
      <c r="E40" s="369"/>
      <c r="F40" s="373" t="s">
        <v>228</v>
      </c>
      <c r="G40" s="373"/>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row>
    <row r="41" spans="1:58" ht="15.75" customHeight="1">
      <c r="A41" s="437"/>
      <c r="B41" s="437"/>
      <c r="C41" s="369"/>
      <c r="D41" s="369"/>
      <c r="E41" s="369"/>
      <c r="F41" s="460" t="s">
        <v>649</v>
      </c>
      <c r="G41" s="461"/>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row>
    <row r="42" spans="1:58" ht="15" thickBot="1">
      <c r="A42" s="72"/>
      <c r="B42" s="78"/>
      <c r="C42" s="78"/>
      <c r="D42" s="79"/>
      <c r="E42" s="72"/>
      <c r="F42" s="72"/>
      <c r="G42" s="72"/>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row>
    <row r="43" spans="1:58" ht="15" thickBot="1">
      <c r="A43" s="455" t="s">
        <v>16</v>
      </c>
      <c r="B43" s="458" t="s">
        <v>17</v>
      </c>
      <c r="C43" s="459"/>
      <c r="D43" s="455" t="s">
        <v>18</v>
      </c>
      <c r="E43" s="458" t="s">
        <v>417</v>
      </c>
      <c r="F43" s="459"/>
      <c r="G43" s="440" t="s">
        <v>19</v>
      </c>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row>
    <row r="44" spans="1:58" ht="14.25">
      <c r="A44" s="456"/>
      <c r="B44" s="74" t="s">
        <v>20</v>
      </c>
      <c r="C44" s="74" t="s">
        <v>22</v>
      </c>
      <c r="D44" s="456"/>
      <c r="E44" s="455" t="s">
        <v>24</v>
      </c>
      <c r="F44" s="455" t="s">
        <v>25</v>
      </c>
      <c r="G44" s="454"/>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row>
    <row r="45" spans="1:58" ht="51.75" thickBot="1">
      <c r="A45" s="457"/>
      <c r="B45" s="76" t="s">
        <v>21</v>
      </c>
      <c r="C45" s="76" t="s">
        <v>23</v>
      </c>
      <c r="D45" s="457"/>
      <c r="E45" s="457"/>
      <c r="F45" s="457"/>
      <c r="G45" s="441"/>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row>
    <row r="46" spans="1:58" ht="51.75" thickBot="1">
      <c r="A46" s="440" t="s">
        <v>328</v>
      </c>
      <c r="B46" s="451" t="s">
        <v>418</v>
      </c>
      <c r="C46" s="451"/>
      <c r="D46" s="76" t="s">
        <v>26</v>
      </c>
      <c r="E46" s="80">
        <v>15</v>
      </c>
      <c r="F46" s="80">
        <v>0</v>
      </c>
      <c r="G46" s="81" t="s">
        <v>507</v>
      </c>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row>
    <row r="47" spans="1:58" ht="14.25">
      <c r="A47" s="454"/>
      <c r="B47" s="452"/>
      <c r="C47" s="452"/>
      <c r="D47" s="451" t="s">
        <v>27</v>
      </c>
      <c r="E47" s="440">
        <v>5</v>
      </c>
      <c r="F47" s="440">
        <v>0</v>
      </c>
      <c r="G47" s="438" t="s">
        <v>614</v>
      </c>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row>
    <row r="48" spans="1:58" ht="21" customHeight="1" thickBot="1">
      <c r="A48" s="454"/>
      <c r="B48" s="452"/>
      <c r="C48" s="452"/>
      <c r="D48" s="453"/>
      <c r="E48" s="441"/>
      <c r="F48" s="441"/>
      <c r="G48" s="43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row>
    <row r="49" spans="1:58" ht="15" thickBot="1">
      <c r="A49" s="454"/>
      <c r="B49" s="452"/>
      <c r="C49" s="452"/>
      <c r="D49" s="76" t="s">
        <v>28</v>
      </c>
      <c r="E49" s="80">
        <v>15</v>
      </c>
      <c r="F49" s="80">
        <v>0</v>
      </c>
      <c r="G49" s="81"/>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row>
    <row r="50" spans="1:58" ht="26.25" thickBot="1">
      <c r="A50" s="454"/>
      <c r="B50" s="452"/>
      <c r="C50" s="452"/>
      <c r="D50" s="76" t="s">
        <v>29</v>
      </c>
      <c r="E50" s="80">
        <v>10</v>
      </c>
      <c r="F50" s="80">
        <v>0</v>
      </c>
      <c r="G50" s="81" t="s">
        <v>642</v>
      </c>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row>
    <row r="51" spans="1:58" ht="51.75" thickBot="1">
      <c r="A51" s="454"/>
      <c r="B51" s="452"/>
      <c r="C51" s="452"/>
      <c r="D51" s="76" t="s">
        <v>30</v>
      </c>
      <c r="E51" s="80">
        <v>15</v>
      </c>
      <c r="F51" s="80">
        <v>0</v>
      </c>
      <c r="G51" s="81" t="s">
        <v>320</v>
      </c>
    </row>
    <row r="52" spans="1:58" ht="51.75" thickBot="1">
      <c r="A52" s="454"/>
      <c r="B52" s="452"/>
      <c r="C52" s="452"/>
      <c r="D52" s="76" t="s">
        <v>31</v>
      </c>
      <c r="E52" s="80">
        <v>10</v>
      </c>
      <c r="F52" s="80">
        <v>0</v>
      </c>
      <c r="G52" s="81" t="s">
        <v>642</v>
      </c>
    </row>
    <row r="53" spans="1:58" ht="39" thickBot="1">
      <c r="A53" s="454"/>
      <c r="B53" s="452"/>
      <c r="C53" s="452"/>
      <c r="D53" s="76" t="s">
        <v>32</v>
      </c>
      <c r="E53" s="80">
        <v>30</v>
      </c>
      <c r="F53" s="80"/>
      <c r="G53" s="81" t="s">
        <v>600</v>
      </c>
    </row>
    <row r="54" spans="1:58" ht="13.5" thickBot="1">
      <c r="A54" s="441"/>
      <c r="B54" s="453"/>
      <c r="C54" s="453"/>
      <c r="D54" s="77" t="s">
        <v>33</v>
      </c>
      <c r="E54" s="80">
        <v>100</v>
      </c>
      <c r="F54" s="80">
        <v>0</v>
      </c>
      <c r="G54" s="80"/>
    </row>
    <row r="55" spans="1:58">
      <c r="A55" s="72"/>
      <c r="B55" s="78"/>
      <c r="C55" s="78"/>
      <c r="D55" s="79"/>
      <c r="E55" s="72"/>
      <c r="F55" s="72"/>
      <c r="G55" s="72"/>
    </row>
    <row r="56" spans="1:58">
      <c r="A56" s="72"/>
      <c r="B56" s="78"/>
      <c r="C56" s="78"/>
      <c r="D56" s="79"/>
      <c r="E56" s="72"/>
      <c r="F56" s="72"/>
      <c r="G56" s="72"/>
    </row>
    <row r="57" spans="1:58">
      <c r="A57" s="73"/>
      <c r="B57" s="73"/>
      <c r="C57" s="73"/>
      <c r="D57" s="73"/>
      <c r="E57" s="73"/>
      <c r="F57" s="73"/>
      <c r="G57" s="73"/>
    </row>
    <row r="58" spans="1:58" ht="15.75" customHeight="1">
      <c r="A58" s="437"/>
      <c r="B58" s="437"/>
      <c r="C58" s="369" t="s">
        <v>34</v>
      </c>
      <c r="D58" s="369"/>
      <c r="E58" s="369"/>
      <c r="F58" s="373" t="s">
        <v>227</v>
      </c>
      <c r="G58" s="373"/>
    </row>
    <row r="59" spans="1:58" ht="15.75" customHeight="1">
      <c r="A59" s="437"/>
      <c r="B59" s="437"/>
      <c r="C59" s="369"/>
      <c r="D59" s="369"/>
      <c r="E59" s="369"/>
      <c r="F59" s="373" t="s">
        <v>228</v>
      </c>
      <c r="G59" s="373"/>
    </row>
    <row r="60" spans="1:58" ht="15.75" customHeight="1">
      <c r="A60" s="437"/>
      <c r="B60" s="437"/>
      <c r="C60" s="369"/>
      <c r="D60" s="369"/>
      <c r="E60" s="369"/>
      <c r="F60" s="460" t="s">
        <v>649</v>
      </c>
      <c r="G60" s="461"/>
    </row>
    <row r="61" spans="1:58" ht="13.5" thickBot="1">
      <c r="A61" s="72"/>
      <c r="B61" s="78"/>
      <c r="C61" s="78"/>
      <c r="D61" s="79"/>
      <c r="E61" s="72"/>
      <c r="F61" s="72"/>
      <c r="G61" s="72"/>
    </row>
    <row r="62" spans="1:58" ht="13.5" thickBot="1">
      <c r="A62" s="455" t="s">
        <v>16</v>
      </c>
      <c r="B62" s="458" t="s">
        <v>17</v>
      </c>
      <c r="C62" s="459"/>
      <c r="D62" s="455" t="s">
        <v>18</v>
      </c>
      <c r="E62" s="458" t="s">
        <v>417</v>
      </c>
      <c r="F62" s="459"/>
      <c r="G62" s="440" t="s">
        <v>19</v>
      </c>
    </row>
    <row r="63" spans="1:58">
      <c r="A63" s="456"/>
      <c r="B63" s="74" t="s">
        <v>20</v>
      </c>
      <c r="C63" s="74" t="s">
        <v>22</v>
      </c>
      <c r="D63" s="456"/>
      <c r="E63" s="455" t="s">
        <v>24</v>
      </c>
      <c r="F63" s="455" t="s">
        <v>25</v>
      </c>
      <c r="G63" s="454"/>
    </row>
    <row r="64" spans="1:58" ht="51.75" thickBot="1">
      <c r="A64" s="457"/>
      <c r="B64" s="76" t="s">
        <v>21</v>
      </c>
      <c r="C64" s="76" t="s">
        <v>23</v>
      </c>
      <c r="D64" s="457"/>
      <c r="E64" s="457"/>
      <c r="F64" s="457"/>
      <c r="G64" s="441"/>
    </row>
    <row r="65" spans="1:7" ht="54" customHeight="1" thickBot="1">
      <c r="A65" s="440" t="s">
        <v>613</v>
      </c>
      <c r="B65" s="451" t="s">
        <v>418</v>
      </c>
      <c r="C65" s="451"/>
      <c r="D65" s="76" t="s">
        <v>26</v>
      </c>
      <c r="E65" s="81">
        <v>15</v>
      </c>
      <c r="F65" s="81">
        <v>0</v>
      </c>
      <c r="G65" s="81" t="s">
        <v>507</v>
      </c>
    </row>
    <row r="66" spans="1:7" ht="24.75" customHeight="1">
      <c r="A66" s="454"/>
      <c r="B66" s="452"/>
      <c r="C66" s="452"/>
      <c r="D66" s="451" t="s">
        <v>27</v>
      </c>
      <c r="E66" s="438">
        <v>5</v>
      </c>
      <c r="F66" s="438">
        <v>0</v>
      </c>
      <c r="G66" s="438" t="s">
        <v>614</v>
      </c>
    </row>
    <row r="67" spans="1:7" ht="33" customHeight="1" thickBot="1">
      <c r="A67" s="454"/>
      <c r="B67" s="452"/>
      <c r="C67" s="452"/>
      <c r="D67" s="453"/>
      <c r="E67" s="439"/>
      <c r="F67" s="439"/>
      <c r="G67" s="439"/>
    </row>
    <row r="68" spans="1:7" ht="36" customHeight="1" thickBot="1">
      <c r="A68" s="454"/>
      <c r="B68" s="452"/>
      <c r="C68" s="452"/>
      <c r="D68" s="76" t="s">
        <v>28</v>
      </c>
      <c r="E68" s="81">
        <v>0</v>
      </c>
      <c r="F68" s="81">
        <v>15</v>
      </c>
      <c r="G68" s="81"/>
    </row>
    <row r="69" spans="1:7" ht="63" customHeight="1" thickBot="1">
      <c r="A69" s="454"/>
      <c r="B69" s="452"/>
      <c r="C69" s="452"/>
      <c r="D69" s="76" t="s">
        <v>29</v>
      </c>
      <c r="E69" s="81">
        <v>10</v>
      </c>
      <c r="F69" s="81">
        <v>0</v>
      </c>
      <c r="G69" s="81" t="s">
        <v>603</v>
      </c>
    </row>
    <row r="70" spans="1:7" ht="51.75" thickBot="1">
      <c r="A70" s="454"/>
      <c r="B70" s="452"/>
      <c r="C70" s="452"/>
      <c r="D70" s="76" t="s">
        <v>30</v>
      </c>
      <c r="E70" s="81">
        <v>15</v>
      </c>
      <c r="F70" s="81">
        <v>0</v>
      </c>
      <c r="G70" s="81" t="s">
        <v>321</v>
      </c>
    </row>
    <row r="71" spans="1:7" ht="84" customHeight="1" thickBot="1">
      <c r="A71" s="454"/>
      <c r="B71" s="452"/>
      <c r="C71" s="452"/>
      <c r="D71" s="76" t="s">
        <v>31</v>
      </c>
      <c r="E71" s="81">
        <v>10</v>
      </c>
      <c r="F71" s="81">
        <v>0</v>
      </c>
      <c r="G71" s="81" t="s">
        <v>616</v>
      </c>
    </row>
    <row r="72" spans="1:7" ht="45" customHeight="1" thickBot="1">
      <c r="A72" s="454"/>
      <c r="B72" s="452"/>
      <c r="C72" s="452"/>
      <c r="D72" s="76" t="s">
        <v>32</v>
      </c>
      <c r="E72" s="81">
        <v>30</v>
      </c>
      <c r="F72" s="81"/>
      <c r="G72" s="81" t="s">
        <v>600</v>
      </c>
    </row>
    <row r="73" spans="1:7" ht="13.5" thickBot="1">
      <c r="A73" s="441"/>
      <c r="B73" s="453"/>
      <c r="C73" s="453"/>
      <c r="D73" s="77" t="s">
        <v>33</v>
      </c>
      <c r="E73" s="80">
        <v>85</v>
      </c>
      <c r="F73" s="80">
        <v>15</v>
      </c>
      <c r="G73" s="80"/>
    </row>
    <row r="74" spans="1:7">
      <c r="A74" s="72"/>
      <c r="B74" s="78"/>
      <c r="C74" s="78"/>
      <c r="D74" s="79"/>
      <c r="E74" s="72"/>
      <c r="F74" s="72"/>
      <c r="G74" s="72"/>
    </row>
    <row r="75" spans="1:7" ht="13.5" thickBot="1">
      <c r="A75" s="73"/>
      <c r="B75" s="73"/>
      <c r="C75" s="73"/>
      <c r="D75" s="73"/>
      <c r="E75" s="73"/>
      <c r="F75" s="73"/>
      <c r="G75" s="73"/>
    </row>
    <row r="76" spans="1:7">
      <c r="A76" s="465" t="s">
        <v>187</v>
      </c>
      <c r="B76" s="466"/>
      <c r="C76" s="467"/>
      <c r="D76" s="442" t="s">
        <v>188</v>
      </c>
      <c r="E76" s="443"/>
      <c r="F76" s="443"/>
      <c r="G76" s="444"/>
    </row>
    <row r="77" spans="1:7">
      <c r="A77" s="468"/>
      <c r="B77" s="469"/>
      <c r="C77" s="470"/>
      <c r="D77" s="445" t="s">
        <v>189</v>
      </c>
      <c r="E77" s="446"/>
      <c r="F77" s="446"/>
      <c r="G77" s="447"/>
    </row>
    <row r="78" spans="1:7">
      <c r="A78" s="468"/>
      <c r="B78" s="469"/>
      <c r="C78" s="470"/>
      <c r="D78" s="445" t="s">
        <v>190</v>
      </c>
      <c r="E78" s="446"/>
      <c r="F78" s="446"/>
      <c r="G78" s="447"/>
    </row>
    <row r="79" spans="1:7">
      <c r="A79" s="471" t="s">
        <v>191</v>
      </c>
      <c r="B79" s="472"/>
      <c r="C79" s="473"/>
      <c r="D79" s="494">
        <v>0</v>
      </c>
      <c r="E79" s="495"/>
      <c r="F79" s="495"/>
      <c r="G79" s="496"/>
    </row>
    <row r="80" spans="1:7">
      <c r="A80" s="471" t="s">
        <v>192</v>
      </c>
      <c r="B80" s="472"/>
      <c r="C80" s="473"/>
      <c r="D80" s="494">
        <v>1</v>
      </c>
      <c r="E80" s="495"/>
      <c r="F80" s="495"/>
      <c r="G80" s="496"/>
    </row>
    <row r="81" spans="1:7" ht="13.5" thickBot="1">
      <c r="A81" s="491" t="s">
        <v>193</v>
      </c>
      <c r="B81" s="492"/>
      <c r="C81" s="493"/>
      <c r="D81" s="497">
        <v>2</v>
      </c>
      <c r="E81" s="498"/>
      <c r="F81" s="498"/>
      <c r="G81" s="499"/>
    </row>
    <row r="82" spans="1:7">
      <c r="A82" s="73"/>
      <c r="B82" s="73"/>
      <c r="C82" s="73"/>
      <c r="D82" s="73"/>
      <c r="E82" s="73"/>
      <c r="F82" s="73"/>
      <c r="G82" s="73"/>
    </row>
    <row r="83" spans="1:7">
      <c r="A83" s="357" t="s">
        <v>453</v>
      </c>
      <c r="B83" s="357"/>
      <c r="C83" s="357"/>
      <c r="D83" s="357"/>
      <c r="E83" s="357"/>
      <c r="F83" s="357"/>
      <c r="G83" s="357"/>
    </row>
  </sheetData>
  <mergeCells count="127">
    <mergeCell ref="M34:AE34"/>
    <mergeCell ref="N35:AE35"/>
    <mergeCell ref="N36:AE36"/>
    <mergeCell ref="N37:AE37"/>
    <mergeCell ref="N38:AE38"/>
    <mergeCell ref="M28:AE28"/>
    <mergeCell ref="N29:AE29"/>
    <mergeCell ref="N30:AE30"/>
    <mergeCell ref="N31:AE31"/>
    <mergeCell ref="N32:AE32"/>
    <mergeCell ref="M22:AE22"/>
    <mergeCell ref="N23:AE23"/>
    <mergeCell ref="N24:AE24"/>
    <mergeCell ref="N25:AE25"/>
    <mergeCell ref="M26:AE26"/>
    <mergeCell ref="M13:Q13"/>
    <mergeCell ref="V13:Z13"/>
    <mergeCell ref="AE13:AI13"/>
    <mergeCell ref="AN13:AR13"/>
    <mergeCell ref="AW13:BA13"/>
    <mergeCell ref="AO4:AQ4"/>
    <mergeCell ref="AS4:AT4"/>
    <mergeCell ref="AW4:AW5"/>
    <mergeCell ref="AX4:AZ4"/>
    <mergeCell ref="BB4:BC4"/>
    <mergeCell ref="AA4:AB4"/>
    <mergeCell ref="AE4:AE5"/>
    <mergeCell ref="AF4:AH4"/>
    <mergeCell ref="AJ4:AK4"/>
    <mergeCell ref="AN4:AN5"/>
    <mergeCell ref="AW3:BC3"/>
    <mergeCell ref="G5:G7"/>
    <mergeCell ref="A1:B3"/>
    <mergeCell ref="C1:E3"/>
    <mergeCell ref="F1:G1"/>
    <mergeCell ref="F2:G2"/>
    <mergeCell ref="F3:G3"/>
    <mergeCell ref="E6:E7"/>
    <mergeCell ref="F6:F7"/>
    <mergeCell ref="A5:A7"/>
    <mergeCell ref="B5:C5"/>
    <mergeCell ref="D5:D7"/>
    <mergeCell ref="E5:F5"/>
    <mergeCell ref="M4:M5"/>
    <mergeCell ref="N4:P4"/>
    <mergeCell ref="R4:S4"/>
    <mergeCell ref="V4:V5"/>
    <mergeCell ref="W4:Y4"/>
    <mergeCell ref="M3:S3"/>
    <mergeCell ref="V3:AB3"/>
    <mergeCell ref="AE3:AK3"/>
    <mergeCell ref="AN3:AT3"/>
    <mergeCell ref="G9:G10"/>
    <mergeCell ref="A20:B22"/>
    <mergeCell ref="C20:E22"/>
    <mergeCell ref="F20:G20"/>
    <mergeCell ref="F21:G21"/>
    <mergeCell ref="F22:G22"/>
    <mergeCell ref="F9:F10"/>
    <mergeCell ref="A8:A16"/>
    <mergeCell ref="B8:B16"/>
    <mergeCell ref="C8:C16"/>
    <mergeCell ref="D9:D10"/>
    <mergeCell ref="E9:E10"/>
    <mergeCell ref="A24:A26"/>
    <mergeCell ref="B24:C24"/>
    <mergeCell ref="D24:D26"/>
    <mergeCell ref="E24:F24"/>
    <mergeCell ref="G24:G26"/>
    <mergeCell ref="E25:E26"/>
    <mergeCell ref="F25:F26"/>
    <mergeCell ref="G28:G29"/>
    <mergeCell ref="A39:B41"/>
    <mergeCell ref="C39:E41"/>
    <mergeCell ref="F39:G39"/>
    <mergeCell ref="F40:G40"/>
    <mergeCell ref="F41:G41"/>
    <mergeCell ref="A27:A35"/>
    <mergeCell ref="B27:B35"/>
    <mergeCell ref="C27:C35"/>
    <mergeCell ref="D28:D29"/>
    <mergeCell ref="E28:E29"/>
    <mergeCell ref="F28:F29"/>
    <mergeCell ref="A43:A45"/>
    <mergeCell ref="B43:C43"/>
    <mergeCell ref="D43:D45"/>
    <mergeCell ref="E43:F43"/>
    <mergeCell ref="G43:G45"/>
    <mergeCell ref="E44:E45"/>
    <mergeCell ref="F44:F45"/>
    <mergeCell ref="A79:C79"/>
    <mergeCell ref="D79:G79"/>
    <mergeCell ref="A58:B60"/>
    <mergeCell ref="C58:E60"/>
    <mergeCell ref="F58:G58"/>
    <mergeCell ref="E62:F62"/>
    <mergeCell ref="G62:G64"/>
    <mergeCell ref="E63:E64"/>
    <mergeCell ref="F63:F64"/>
    <mergeCell ref="G66:G67"/>
    <mergeCell ref="A65:A73"/>
    <mergeCell ref="B65:B73"/>
    <mergeCell ref="C65:C73"/>
    <mergeCell ref="D66:D67"/>
    <mergeCell ref="E66:E67"/>
    <mergeCell ref="F66:F67"/>
    <mergeCell ref="G47:G48"/>
    <mergeCell ref="A46:A54"/>
    <mergeCell ref="B46:B54"/>
    <mergeCell ref="C46:C54"/>
    <mergeCell ref="D47:D48"/>
    <mergeCell ref="E47:E48"/>
    <mergeCell ref="F47:F48"/>
    <mergeCell ref="F59:G59"/>
    <mergeCell ref="F60:G60"/>
    <mergeCell ref="A62:A64"/>
    <mergeCell ref="B62:C62"/>
    <mergeCell ref="D62:D64"/>
    <mergeCell ref="A80:C80"/>
    <mergeCell ref="D80:G80"/>
    <mergeCell ref="A81:C81"/>
    <mergeCell ref="D81:G81"/>
    <mergeCell ref="A83:G83"/>
    <mergeCell ref="A76:C78"/>
    <mergeCell ref="D76:G76"/>
    <mergeCell ref="D77:G77"/>
    <mergeCell ref="D78:G78"/>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45"/>
  <sheetViews>
    <sheetView workbookViewId="0">
      <selection activeCell="J10" sqref="J10"/>
    </sheetView>
  </sheetViews>
  <sheetFormatPr baseColWidth="10" defaultRowHeight="12.75"/>
  <cols>
    <col min="1" max="3" width="13.42578125" customWidth="1"/>
    <col min="4" max="4" width="22.42578125" customWidth="1"/>
    <col min="7" max="7" width="21.140625" customWidth="1"/>
  </cols>
  <sheetData>
    <row r="1" spans="1:9" ht="15.75" customHeight="1">
      <c r="A1" s="437"/>
      <c r="B1" s="437"/>
      <c r="C1" s="369" t="s">
        <v>34</v>
      </c>
      <c r="D1" s="369"/>
      <c r="E1" s="369"/>
      <c r="F1" s="373" t="s">
        <v>227</v>
      </c>
      <c r="G1" s="373"/>
    </row>
    <row r="2" spans="1:9" ht="15.75" customHeight="1">
      <c r="A2" s="437"/>
      <c r="B2" s="437"/>
      <c r="C2" s="369"/>
      <c r="D2" s="369"/>
      <c r="E2" s="369"/>
      <c r="F2" s="373" t="s">
        <v>228</v>
      </c>
      <c r="G2" s="373"/>
    </row>
    <row r="3" spans="1:9" ht="15.75" customHeight="1">
      <c r="A3" s="437"/>
      <c r="B3" s="437"/>
      <c r="C3" s="369"/>
      <c r="D3" s="369"/>
      <c r="E3" s="369"/>
      <c r="F3" s="460" t="s">
        <v>649</v>
      </c>
      <c r="G3" s="461"/>
    </row>
    <row r="4" spans="1:9" ht="13.5" thickBot="1">
      <c r="A4" s="73"/>
      <c r="B4" s="73"/>
      <c r="C4" s="73"/>
      <c r="D4" s="73"/>
      <c r="E4" s="73"/>
      <c r="F4" s="73"/>
      <c r="G4" s="73"/>
    </row>
    <row r="5" spans="1:9" ht="13.5" thickBot="1">
      <c r="A5" s="455" t="s">
        <v>16</v>
      </c>
      <c r="B5" s="458" t="s">
        <v>17</v>
      </c>
      <c r="C5" s="459"/>
      <c r="D5" s="455" t="s">
        <v>18</v>
      </c>
      <c r="E5" s="458" t="s">
        <v>417</v>
      </c>
      <c r="F5" s="459"/>
      <c r="G5" s="440" t="s">
        <v>19</v>
      </c>
    </row>
    <row r="6" spans="1:9">
      <c r="A6" s="456"/>
      <c r="B6" s="74" t="s">
        <v>20</v>
      </c>
      <c r="C6" s="74" t="s">
        <v>22</v>
      </c>
      <c r="D6" s="456"/>
      <c r="E6" s="455" t="s">
        <v>24</v>
      </c>
      <c r="F6" s="455" t="s">
        <v>25</v>
      </c>
      <c r="G6" s="454"/>
    </row>
    <row r="7" spans="1:9" ht="51.75" thickBot="1">
      <c r="A7" s="457"/>
      <c r="B7" s="76" t="s">
        <v>21</v>
      </c>
      <c r="C7" s="76" t="s">
        <v>23</v>
      </c>
      <c r="D7" s="457"/>
      <c r="E7" s="457"/>
      <c r="F7" s="457"/>
      <c r="G7" s="441"/>
      <c r="I7" s="87"/>
    </row>
    <row r="8" spans="1:9" ht="62.25" customHeight="1" thickBot="1">
      <c r="A8" s="440" t="s">
        <v>498</v>
      </c>
      <c r="B8" s="451" t="s">
        <v>418</v>
      </c>
      <c r="C8" s="451"/>
      <c r="D8" s="75" t="s">
        <v>26</v>
      </c>
      <c r="E8" s="83">
        <v>15</v>
      </c>
      <c r="F8" s="83">
        <v>0</v>
      </c>
      <c r="G8" s="83" t="s">
        <v>499</v>
      </c>
      <c r="I8" s="87"/>
    </row>
    <row r="9" spans="1:9" ht="27.75" customHeight="1">
      <c r="A9" s="454"/>
      <c r="B9" s="452"/>
      <c r="C9" s="452"/>
      <c r="D9" s="451" t="s">
        <v>27</v>
      </c>
      <c r="E9" s="438">
        <v>5</v>
      </c>
      <c r="F9" s="438">
        <v>0</v>
      </c>
      <c r="G9" s="438" t="s">
        <v>500</v>
      </c>
    </row>
    <row r="10" spans="1:9" ht="37.5" customHeight="1" thickBot="1">
      <c r="A10" s="454"/>
      <c r="B10" s="452"/>
      <c r="C10" s="452"/>
      <c r="D10" s="453"/>
      <c r="E10" s="439"/>
      <c r="F10" s="439"/>
      <c r="G10" s="439"/>
    </row>
    <row r="11" spans="1:9" ht="29.25" customHeight="1" thickBot="1">
      <c r="A11" s="454"/>
      <c r="B11" s="452"/>
      <c r="C11" s="452"/>
      <c r="D11" s="76" t="s">
        <v>28</v>
      </c>
      <c r="E11" s="81">
        <v>0</v>
      </c>
      <c r="F11" s="81">
        <v>15</v>
      </c>
      <c r="G11" s="81"/>
    </row>
    <row r="12" spans="1:9" ht="39" customHeight="1" thickBot="1">
      <c r="A12" s="454"/>
      <c r="B12" s="452"/>
      <c r="C12" s="452"/>
      <c r="D12" s="76" t="s">
        <v>29</v>
      </c>
      <c r="E12" s="81">
        <v>10</v>
      </c>
      <c r="F12" s="81">
        <v>0</v>
      </c>
      <c r="G12" s="81" t="s">
        <v>501</v>
      </c>
    </row>
    <row r="13" spans="1:9" ht="51.75" thickBot="1">
      <c r="A13" s="454"/>
      <c r="B13" s="452"/>
      <c r="C13" s="452"/>
      <c r="D13" s="76" t="s">
        <v>30</v>
      </c>
      <c r="E13" s="81">
        <v>15</v>
      </c>
      <c r="F13" s="81">
        <v>0</v>
      </c>
      <c r="G13" s="81" t="s">
        <v>320</v>
      </c>
    </row>
    <row r="14" spans="1:9" ht="46.5" customHeight="1" thickBot="1">
      <c r="A14" s="454"/>
      <c r="B14" s="452"/>
      <c r="C14" s="452"/>
      <c r="D14" s="76" t="s">
        <v>31</v>
      </c>
      <c r="E14" s="81">
        <v>10</v>
      </c>
      <c r="F14" s="81">
        <v>0</v>
      </c>
      <c r="G14" s="81" t="s">
        <v>502</v>
      </c>
    </row>
    <row r="15" spans="1:9" ht="42.75" customHeight="1" thickBot="1">
      <c r="A15" s="454"/>
      <c r="B15" s="452"/>
      <c r="C15" s="452"/>
      <c r="D15" s="76" t="s">
        <v>32</v>
      </c>
      <c r="E15" s="81">
        <v>30</v>
      </c>
      <c r="F15" s="81">
        <v>0</v>
      </c>
      <c r="G15" s="81" t="s">
        <v>503</v>
      </c>
    </row>
    <row r="16" spans="1:9" ht="13.5" thickBot="1">
      <c r="A16" s="441"/>
      <c r="B16" s="453"/>
      <c r="C16" s="453"/>
      <c r="D16" s="77" t="s">
        <v>33</v>
      </c>
      <c r="E16" s="80">
        <v>85</v>
      </c>
      <c r="F16" s="80">
        <v>15</v>
      </c>
      <c r="G16" s="80"/>
    </row>
    <row r="17" spans="1:7">
      <c r="A17" s="72"/>
      <c r="B17" s="78"/>
      <c r="C17" s="78"/>
      <c r="D17" s="79"/>
      <c r="E17" s="72"/>
      <c r="F17" s="72"/>
      <c r="G17" s="72"/>
    </row>
    <row r="18" spans="1:7">
      <c r="A18" s="72"/>
      <c r="B18" s="78"/>
      <c r="C18" s="78"/>
      <c r="D18" s="79"/>
      <c r="E18" s="72"/>
      <c r="F18" s="72"/>
      <c r="G18" s="72"/>
    </row>
    <row r="19" spans="1:7">
      <c r="A19" s="73"/>
      <c r="B19" s="73"/>
      <c r="C19" s="73"/>
      <c r="D19" s="73"/>
      <c r="E19" s="73"/>
      <c r="F19" s="73"/>
      <c r="G19" s="73"/>
    </row>
    <row r="20" spans="1:7" ht="15.75" customHeight="1">
      <c r="A20" s="437"/>
      <c r="B20" s="437"/>
      <c r="C20" s="369" t="s">
        <v>34</v>
      </c>
      <c r="D20" s="369"/>
      <c r="E20" s="369"/>
      <c r="F20" s="373" t="s">
        <v>227</v>
      </c>
      <c r="G20" s="373"/>
    </row>
    <row r="21" spans="1:7" ht="15.75" customHeight="1">
      <c r="A21" s="437"/>
      <c r="B21" s="437"/>
      <c r="C21" s="369"/>
      <c r="D21" s="369"/>
      <c r="E21" s="369"/>
      <c r="F21" s="373" t="s">
        <v>228</v>
      </c>
      <c r="G21" s="373"/>
    </row>
    <row r="22" spans="1:7" ht="15.75" customHeight="1">
      <c r="A22" s="437"/>
      <c r="B22" s="437"/>
      <c r="C22" s="369"/>
      <c r="D22" s="369"/>
      <c r="E22" s="369"/>
      <c r="F22" s="460" t="s">
        <v>649</v>
      </c>
      <c r="G22" s="461"/>
    </row>
    <row r="23" spans="1:7" ht="13.5" thickBot="1">
      <c r="A23" s="72"/>
      <c r="B23" s="78"/>
      <c r="C23" s="78"/>
      <c r="D23" s="79"/>
      <c r="E23" s="72"/>
      <c r="F23" s="72"/>
      <c r="G23" s="72"/>
    </row>
    <row r="24" spans="1:7" ht="13.5" thickBot="1">
      <c r="A24" s="455" t="s">
        <v>16</v>
      </c>
      <c r="B24" s="458" t="s">
        <v>17</v>
      </c>
      <c r="C24" s="459"/>
      <c r="D24" s="455" t="s">
        <v>18</v>
      </c>
      <c r="E24" s="458" t="s">
        <v>417</v>
      </c>
      <c r="F24" s="459"/>
      <c r="G24" s="440" t="s">
        <v>19</v>
      </c>
    </row>
    <row r="25" spans="1:7">
      <c r="A25" s="456"/>
      <c r="B25" s="74" t="s">
        <v>20</v>
      </c>
      <c r="C25" s="74" t="s">
        <v>22</v>
      </c>
      <c r="D25" s="456"/>
      <c r="E25" s="455" t="s">
        <v>24</v>
      </c>
      <c r="F25" s="455" t="s">
        <v>25</v>
      </c>
      <c r="G25" s="454"/>
    </row>
    <row r="26" spans="1:7" ht="51.75" thickBot="1">
      <c r="A26" s="457"/>
      <c r="B26" s="76" t="s">
        <v>21</v>
      </c>
      <c r="C26" s="76" t="s">
        <v>23</v>
      </c>
      <c r="D26" s="457"/>
      <c r="E26" s="457"/>
      <c r="F26" s="457"/>
      <c r="G26" s="441"/>
    </row>
    <row r="27" spans="1:7" ht="65.25" customHeight="1" thickBot="1">
      <c r="A27" s="440" t="s">
        <v>342</v>
      </c>
      <c r="B27" s="451" t="s">
        <v>418</v>
      </c>
      <c r="C27" s="451"/>
      <c r="D27" s="76" t="s">
        <v>26</v>
      </c>
      <c r="E27" s="81">
        <v>15</v>
      </c>
      <c r="F27" s="81">
        <v>0</v>
      </c>
      <c r="G27" s="81" t="s">
        <v>507</v>
      </c>
    </row>
    <row r="28" spans="1:7" ht="30" customHeight="1">
      <c r="A28" s="454"/>
      <c r="B28" s="452"/>
      <c r="C28" s="452"/>
      <c r="D28" s="451" t="s">
        <v>27</v>
      </c>
      <c r="E28" s="438">
        <v>5</v>
      </c>
      <c r="F28" s="438">
        <v>0</v>
      </c>
      <c r="G28" s="438" t="s">
        <v>500</v>
      </c>
    </row>
    <row r="29" spans="1:7" ht="30" customHeight="1" thickBot="1">
      <c r="A29" s="454"/>
      <c r="B29" s="452"/>
      <c r="C29" s="452"/>
      <c r="D29" s="453"/>
      <c r="E29" s="439"/>
      <c r="F29" s="439"/>
      <c r="G29" s="439"/>
    </row>
    <row r="30" spans="1:7" ht="21.75" customHeight="1" thickBot="1">
      <c r="A30" s="454"/>
      <c r="B30" s="452"/>
      <c r="C30" s="452"/>
      <c r="D30" s="76" t="s">
        <v>28</v>
      </c>
      <c r="E30" s="81">
        <v>0</v>
      </c>
      <c r="F30" s="81">
        <v>15</v>
      </c>
      <c r="G30" s="81"/>
    </row>
    <row r="31" spans="1:7" ht="19.5" customHeight="1" thickBot="1">
      <c r="A31" s="454"/>
      <c r="B31" s="452"/>
      <c r="C31" s="452"/>
      <c r="D31" s="76" t="s">
        <v>29</v>
      </c>
      <c r="E31" s="81">
        <v>10</v>
      </c>
      <c r="F31" s="81">
        <v>0</v>
      </c>
      <c r="G31" s="81" t="s">
        <v>508</v>
      </c>
    </row>
    <row r="32" spans="1:7" ht="51.75" thickBot="1">
      <c r="A32" s="454"/>
      <c r="B32" s="452"/>
      <c r="C32" s="452"/>
      <c r="D32" s="76" t="s">
        <v>30</v>
      </c>
      <c r="E32" s="81">
        <v>15</v>
      </c>
      <c r="F32" s="81">
        <v>0</v>
      </c>
      <c r="G32" s="81" t="s">
        <v>321</v>
      </c>
    </row>
    <row r="33" spans="1:7" ht="47.25" customHeight="1" thickBot="1">
      <c r="A33" s="454"/>
      <c r="B33" s="452"/>
      <c r="C33" s="452"/>
      <c r="D33" s="76" t="s">
        <v>31</v>
      </c>
      <c r="E33" s="81">
        <v>10</v>
      </c>
      <c r="F33" s="81">
        <v>0</v>
      </c>
      <c r="G33" s="81" t="s">
        <v>508</v>
      </c>
    </row>
    <row r="34" spans="1:7" ht="39" thickBot="1">
      <c r="A34" s="454"/>
      <c r="B34" s="452"/>
      <c r="C34" s="452"/>
      <c r="D34" s="76" t="s">
        <v>32</v>
      </c>
      <c r="E34" s="81">
        <v>30</v>
      </c>
      <c r="F34" s="81"/>
      <c r="G34" s="81" t="s">
        <v>503</v>
      </c>
    </row>
    <row r="35" spans="1:7" ht="13.5" thickBot="1">
      <c r="A35" s="441"/>
      <c r="B35" s="453"/>
      <c r="C35" s="453"/>
      <c r="D35" s="77" t="s">
        <v>33</v>
      </c>
      <c r="E35" s="80">
        <v>85</v>
      </c>
      <c r="F35" s="80">
        <v>15</v>
      </c>
      <c r="G35" s="80"/>
    </row>
    <row r="36" spans="1:7">
      <c r="A36" s="73"/>
      <c r="B36" s="73"/>
      <c r="C36" s="73"/>
      <c r="D36" s="73"/>
      <c r="E36" s="73"/>
      <c r="F36" s="73"/>
      <c r="G36" s="73"/>
    </row>
    <row r="37" spans="1:7" ht="13.5" thickBot="1">
      <c r="A37" s="73"/>
      <c r="B37" s="73"/>
      <c r="C37" s="73"/>
      <c r="D37" s="73"/>
      <c r="E37" s="73"/>
      <c r="F37" s="73"/>
      <c r="G37" s="73"/>
    </row>
    <row r="38" spans="1:7">
      <c r="A38" s="465" t="s">
        <v>187</v>
      </c>
      <c r="B38" s="466"/>
      <c r="C38" s="467"/>
      <c r="D38" s="442" t="s">
        <v>188</v>
      </c>
      <c r="E38" s="443"/>
      <c r="F38" s="443"/>
      <c r="G38" s="444"/>
    </row>
    <row r="39" spans="1:7">
      <c r="A39" s="468"/>
      <c r="B39" s="469"/>
      <c r="C39" s="470"/>
      <c r="D39" s="445" t="s">
        <v>189</v>
      </c>
      <c r="E39" s="446"/>
      <c r="F39" s="446"/>
      <c r="G39" s="447"/>
    </row>
    <row r="40" spans="1:7">
      <c r="A40" s="468"/>
      <c r="B40" s="469"/>
      <c r="C40" s="470"/>
      <c r="D40" s="445" t="s">
        <v>190</v>
      </c>
      <c r="E40" s="446"/>
      <c r="F40" s="446"/>
      <c r="G40" s="447"/>
    </row>
    <row r="41" spans="1:7">
      <c r="A41" s="471" t="s">
        <v>191</v>
      </c>
      <c r="B41" s="472"/>
      <c r="C41" s="473"/>
      <c r="D41" s="494">
        <v>0</v>
      </c>
      <c r="E41" s="495"/>
      <c r="F41" s="495"/>
      <c r="G41" s="496"/>
    </row>
    <row r="42" spans="1:7">
      <c r="A42" s="471" t="s">
        <v>192</v>
      </c>
      <c r="B42" s="472"/>
      <c r="C42" s="473"/>
      <c r="D42" s="494">
        <v>1</v>
      </c>
      <c r="E42" s="495"/>
      <c r="F42" s="495"/>
      <c r="G42" s="496"/>
    </row>
    <row r="43" spans="1:7" ht="13.5" thickBot="1">
      <c r="A43" s="491" t="s">
        <v>193</v>
      </c>
      <c r="B43" s="492"/>
      <c r="C43" s="493"/>
      <c r="D43" s="497">
        <v>2</v>
      </c>
      <c r="E43" s="498"/>
      <c r="F43" s="498"/>
      <c r="G43" s="499"/>
    </row>
    <row r="44" spans="1:7">
      <c r="A44" s="73"/>
      <c r="B44" s="73"/>
      <c r="C44" s="73"/>
      <c r="D44" s="73"/>
      <c r="E44" s="73"/>
      <c r="F44" s="73"/>
      <c r="G44" s="73"/>
    </row>
    <row r="45" spans="1:7">
      <c r="A45" s="357" t="s">
        <v>453</v>
      </c>
      <c r="B45" s="357"/>
      <c r="C45" s="357"/>
      <c r="D45" s="357"/>
      <c r="E45" s="357"/>
      <c r="F45" s="357"/>
      <c r="G45" s="357"/>
    </row>
  </sheetData>
  <mergeCells count="49">
    <mergeCell ref="G5:G7"/>
    <mergeCell ref="A1:B3"/>
    <mergeCell ref="C1:E3"/>
    <mergeCell ref="F1:G1"/>
    <mergeCell ref="F2:G2"/>
    <mergeCell ref="F3:G3"/>
    <mergeCell ref="E6:E7"/>
    <mergeCell ref="F6:F7"/>
    <mergeCell ref="A5:A7"/>
    <mergeCell ref="B5:C5"/>
    <mergeCell ref="D5:D7"/>
    <mergeCell ref="E5:F5"/>
    <mergeCell ref="G9:G10"/>
    <mergeCell ref="F9:F10"/>
    <mergeCell ref="A8:A16"/>
    <mergeCell ref="B8:B16"/>
    <mergeCell ref="C8:C16"/>
    <mergeCell ref="D9:D10"/>
    <mergeCell ref="E9:E10"/>
    <mergeCell ref="A20:B22"/>
    <mergeCell ref="C20:E22"/>
    <mergeCell ref="F20:G20"/>
    <mergeCell ref="F21:G21"/>
    <mergeCell ref="F22:G22"/>
    <mergeCell ref="A24:A26"/>
    <mergeCell ref="B24:C24"/>
    <mergeCell ref="D24:D26"/>
    <mergeCell ref="E24:F24"/>
    <mergeCell ref="G24:G26"/>
    <mergeCell ref="E25:E26"/>
    <mergeCell ref="F25:F26"/>
    <mergeCell ref="A41:C41"/>
    <mergeCell ref="D41:G41"/>
    <mergeCell ref="A27:A35"/>
    <mergeCell ref="B27:B35"/>
    <mergeCell ref="C27:C35"/>
    <mergeCell ref="D28:D29"/>
    <mergeCell ref="E28:E29"/>
    <mergeCell ref="F28:F29"/>
    <mergeCell ref="G28:G29"/>
    <mergeCell ref="A38:C40"/>
    <mergeCell ref="D38:G38"/>
    <mergeCell ref="D39:G39"/>
    <mergeCell ref="D40:G40"/>
    <mergeCell ref="A42:C42"/>
    <mergeCell ref="D42:G42"/>
    <mergeCell ref="A43:C43"/>
    <mergeCell ref="D43:G43"/>
    <mergeCell ref="A45:G4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I64"/>
  <sheetViews>
    <sheetView workbookViewId="0">
      <selection activeCell="K13" sqref="K13"/>
    </sheetView>
  </sheetViews>
  <sheetFormatPr baseColWidth="10" defaultRowHeight="12.75"/>
  <cols>
    <col min="1" max="3" width="13.42578125" customWidth="1"/>
    <col min="4" max="4" width="22.42578125" customWidth="1"/>
    <col min="7" max="7" width="21.140625" customWidth="1"/>
  </cols>
  <sheetData>
    <row r="1" spans="1:9" ht="15.75" customHeight="1">
      <c r="A1" s="437"/>
      <c r="B1" s="437"/>
      <c r="C1" s="369" t="s">
        <v>34</v>
      </c>
      <c r="D1" s="369"/>
      <c r="E1" s="369"/>
      <c r="F1" s="373" t="s">
        <v>227</v>
      </c>
      <c r="G1" s="373"/>
    </row>
    <row r="2" spans="1:9" ht="15.75" customHeight="1">
      <c r="A2" s="437"/>
      <c r="B2" s="437"/>
      <c r="C2" s="369"/>
      <c r="D2" s="369"/>
      <c r="E2" s="369"/>
      <c r="F2" s="373" t="s">
        <v>228</v>
      </c>
      <c r="G2" s="373"/>
    </row>
    <row r="3" spans="1:9" ht="15.75" customHeight="1">
      <c r="A3" s="437"/>
      <c r="B3" s="437"/>
      <c r="C3" s="369"/>
      <c r="D3" s="369"/>
      <c r="E3" s="369"/>
      <c r="F3" s="460" t="s">
        <v>649</v>
      </c>
      <c r="G3" s="461"/>
    </row>
    <row r="4" spans="1:9" ht="13.5" thickBot="1">
      <c r="A4" s="73"/>
      <c r="B4" s="73"/>
      <c r="C4" s="73"/>
      <c r="D4" s="73"/>
      <c r="E4" s="73"/>
      <c r="F4" s="73"/>
      <c r="G4" s="73"/>
    </row>
    <row r="5" spans="1:9" ht="13.5" thickBot="1">
      <c r="A5" s="455" t="s">
        <v>16</v>
      </c>
      <c r="B5" s="458" t="s">
        <v>17</v>
      </c>
      <c r="C5" s="459"/>
      <c r="D5" s="455" t="s">
        <v>18</v>
      </c>
      <c r="E5" s="458" t="s">
        <v>417</v>
      </c>
      <c r="F5" s="459"/>
      <c r="G5" s="440" t="s">
        <v>19</v>
      </c>
    </row>
    <row r="6" spans="1:9">
      <c r="A6" s="456"/>
      <c r="B6" s="74" t="s">
        <v>20</v>
      </c>
      <c r="C6" s="74" t="s">
        <v>22</v>
      </c>
      <c r="D6" s="456"/>
      <c r="E6" s="455" t="s">
        <v>24</v>
      </c>
      <c r="F6" s="455" t="s">
        <v>25</v>
      </c>
      <c r="G6" s="454"/>
    </row>
    <row r="7" spans="1:9" ht="51.75" thickBot="1">
      <c r="A7" s="457"/>
      <c r="B7" s="76" t="s">
        <v>21</v>
      </c>
      <c r="C7" s="76" t="s">
        <v>23</v>
      </c>
      <c r="D7" s="457"/>
      <c r="E7" s="457"/>
      <c r="F7" s="457"/>
      <c r="G7" s="441"/>
      <c r="I7" s="87"/>
    </row>
    <row r="8" spans="1:9" ht="51.75" thickBot="1">
      <c r="A8" s="440" t="s">
        <v>347</v>
      </c>
      <c r="B8" s="451" t="s">
        <v>418</v>
      </c>
      <c r="C8" s="451"/>
      <c r="D8" s="75" t="s">
        <v>26</v>
      </c>
      <c r="E8" s="83">
        <v>15</v>
      </c>
      <c r="F8" s="83">
        <v>0</v>
      </c>
      <c r="G8" s="83" t="s">
        <v>479</v>
      </c>
      <c r="I8" s="87"/>
    </row>
    <row r="9" spans="1:9" ht="51.75" customHeight="1">
      <c r="A9" s="454"/>
      <c r="B9" s="452"/>
      <c r="C9" s="452"/>
      <c r="D9" s="451" t="s">
        <v>27</v>
      </c>
      <c r="E9" s="438">
        <v>5</v>
      </c>
      <c r="F9" s="438">
        <v>0</v>
      </c>
      <c r="G9" s="438" t="s">
        <v>480</v>
      </c>
      <c r="I9" s="87"/>
    </row>
    <row r="10" spans="1:9" ht="15" customHeight="1" thickBot="1">
      <c r="A10" s="454"/>
      <c r="B10" s="452"/>
      <c r="C10" s="452"/>
      <c r="D10" s="453"/>
      <c r="E10" s="439"/>
      <c r="F10" s="439"/>
      <c r="G10" s="439"/>
    </row>
    <row r="11" spans="1:9" ht="17.25" customHeight="1" thickBot="1">
      <c r="A11" s="454"/>
      <c r="B11" s="452"/>
      <c r="C11" s="452"/>
      <c r="D11" s="76" t="s">
        <v>28</v>
      </c>
      <c r="E11" s="81">
        <v>0</v>
      </c>
      <c r="F11" s="81">
        <v>15</v>
      </c>
      <c r="G11" s="81" t="s">
        <v>481</v>
      </c>
    </row>
    <row r="12" spans="1:9" ht="51.75" customHeight="1" thickBot="1">
      <c r="A12" s="454"/>
      <c r="B12" s="452"/>
      <c r="C12" s="452"/>
      <c r="D12" s="76" t="s">
        <v>29</v>
      </c>
      <c r="E12" s="81">
        <v>10</v>
      </c>
      <c r="F12" s="81">
        <v>0</v>
      </c>
      <c r="G12" s="84" t="s">
        <v>483</v>
      </c>
    </row>
    <row r="13" spans="1:9" ht="58.5" customHeight="1" thickBot="1">
      <c r="A13" s="454"/>
      <c r="B13" s="452"/>
      <c r="C13" s="452"/>
      <c r="D13" s="76" t="s">
        <v>30</v>
      </c>
      <c r="E13" s="81">
        <v>15</v>
      </c>
      <c r="F13" s="81">
        <v>0</v>
      </c>
      <c r="G13" s="81" t="s">
        <v>320</v>
      </c>
    </row>
    <row r="14" spans="1:9" ht="42.75" customHeight="1" thickBot="1">
      <c r="A14" s="454"/>
      <c r="B14" s="452"/>
      <c r="C14" s="452"/>
      <c r="D14" s="76" t="s">
        <v>31</v>
      </c>
      <c r="E14" s="81">
        <v>10</v>
      </c>
      <c r="F14" s="81">
        <v>0</v>
      </c>
      <c r="G14" s="81" t="s">
        <v>482</v>
      </c>
    </row>
    <row r="15" spans="1:9" ht="59.25" customHeight="1" thickBot="1">
      <c r="A15" s="454"/>
      <c r="B15" s="452"/>
      <c r="C15" s="452"/>
      <c r="D15" s="76" t="s">
        <v>32</v>
      </c>
      <c r="E15" s="81">
        <v>30</v>
      </c>
      <c r="F15" s="81">
        <v>0</v>
      </c>
      <c r="G15" s="81" t="s">
        <v>484</v>
      </c>
    </row>
    <row r="16" spans="1:9" ht="13.5" thickBot="1">
      <c r="A16" s="441"/>
      <c r="B16" s="453"/>
      <c r="C16" s="453"/>
      <c r="D16" s="77" t="s">
        <v>33</v>
      </c>
      <c r="E16" s="80">
        <v>85</v>
      </c>
      <c r="F16" s="80">
        <v>15</v>
      </c>
      <c r="G16" s="80"/>
    </row>
    <row r="17" spans="1:7">
      <c r="A17" s="72"/>
      <c r="B17" s="78"/>
      <c r="C17" s="78"/>
      <c r="D17" s="79"/>
      <c r="E17" s="72"/>
      <c r="F17" s="72"/>
      <c r="G17" s="72"/>
    </row>
    <row r="18" spans="1:7">
      <c r="A18" s="72"/>
      <c r="B18" s="78"/>
      <c r="C18" s="78"/>
      <c r="D18" s="79"/>
      <c r="E18" s="72"/>
      <c r="F18" s="72"/>
      <c r="G18" s="72"/>
    </row>
    <row r="19" spans="1:7">
      <c r="A19" s="72"/>
      <c r="B19" s="78"/>
      <c r="C19" s="78"/>
      <c r="D19" s="79"/>
      <c r="E19" s="72"/>
      <c r="F19" s="72"/>
      <c r="G19" s="72"/>
    </row>
    <row r="20" spans="1:7" ht="15.75" customHeight="1">
      <c r="A20" s="437"/>
      <c r="B20" s="437"/>
      <c r="C20" s="369" t="s">
        <v>34</v>
      </c>
      <c r="D20" s="369"/>
      <c r="E20" s="369"/>
      <c r="F20" s="373" t="s">
        <v>227</v>
      </c>
      <c r="G20" s="373"/>
    </row>
    <row r="21" spans="1:7" ht="15.75" customHeight="1">
      <c r="A21" s="437"/>
      <c r="B21" s="437"/>
      <c r="C21" s="369"/>
      <c r="D21" s="369"/>
      <c r="E21" s="369"/>
      <c r="F21" s="373" t="s">
        <v>228</v>
      </c>
      <c r="G21" s="373"/>
    </row>
    <row r="22" spans="1:7" ht="15.75" customHeight="1">
      <c r="A22" s="437"/>
      <c r="B22" s="437"/>
      <c r="C22" s="369"/>
      <c r="D22" s="369"/>
      <c r="E22" s="369"/>
      <c r="F22" s="460" t="s">
        <v>649</v>
      </c>
      <c r="G22" s="461"/>
    </row>
    <row r="23" spans="1:7" ht="13.5" thickBot="1">
      <c r="A23" s="72"/>
      <c r="B23" s="78"/>
      <c r="C23" s="78"/>
      <c r="D23" s="79"/>
      <c r="E23" s="72"/>
      <c r="F23" s="72"/>
      <c r="G23" s="72"/>
    </row>
    <row r="24" spans="1:7" ht="13.5" thickBot="1">
      <c r="A24" s="455" t="s">
        <v>16</v>
      </c>
      <c r="B24" s="458" t="s">
        <v>17</v>
      </c>
      <c r="C24" s="459"/>
      <c r="D24" s="455" t="s">
        <v>18</v>
      </c>
      <c r="E24" s="458" t="s">
        <v>417</v>
      </c>
      <c r="F24" s="459"/>
      <c r="G24" s="440" t="s">
        <v>19</v>
      </c>
    </row>
    <row r="25" spans="1:7">
      <c r="A25" s="456"/>
      <c r="B25" s="74" t="s">
        <v>20</v>
      </c>
      <c r="C25" s="74" t="s">
        <v>22</v>
      </c>
      <c r="D25" s="456"/>
      <c r="E25" s="455" t="s">
        <v>24</v>
      </c>
      <c r="F25" s="455" t="s">
        <v>25</v>
      </c>
      <c r="G25" s="454"/>
    </row>
    <row r="26" spans="1:7" ht="51.75" thickBot="1">
      <c r="A26" s="457"/>
      <c r="B26" s="76" t="s">
        <v>21</v>
      </c>
      <c r="C26" s="76" t="s">
        <v>23</v>
      </c>
      <c r="D26" s="457"/>
      <c r="E26" s="457"/>
      <c r="F26" s="457"/>
      <c r="G26" s="441"/>
    </row>
    <row r="27" spans="1:7" ht="51.75" thickBot="1">
      <c r="A27" s="440" t="s">
        <v>489</v>
      </c>
      <c r="B27" s="451" t="s">
        <v>418</v>
      </c>
      <c r="C27" s="451"/>
      <c r="D27" s="76" t="s">
        <v>26</v>
      </c>
      <c r="E27" s="81">
        <v>15</v>
      </c>
      <c r="F27" s="81">
        <v>0</v>
      </c>
      <c r="G27" s="83" t="s">
        <v>479</v>
      </c>
    </row>
    <row r="28" spans="1:7">
      <c r="A28" s="454"/>
      <c r="B28" s="452"/>
      <c r="C28" s="452"/>
      <c r="D28" s="451" t="s">
        <v>27</v>
      </c>
      <c r="E28" s="438">
        <v>5</v>
      </c>
      <c r="F28" s="438">
        <v>0</v>
      </c>
      <c r="G28" s="438" t="s">
        <v>480</v>
      </c>
    </row>
    <row r="29" spans="1:7" ht="41.25" customHeight="1" thickBot="1">
      <c r="A29" s="454"/>
      <c r="B29" s="452"/>
      <c r="C29" s="452"/>
      <c r="D29" s="453"/>
      <c r="E29" s="439"/>
      <c r="F29" s="439"/>
      <c r="G29" s="439"/>
    </row>
    <row r="30" spans="1:7" ht="24" customHeight="1" thickBot="1">
      <c r="A30" s="454"/>
      <c r="B30" s="452"/>
      <c r="C30" s="452"/>
      <c r="D30" s="76" t="s">
        <v>28</v>
      </c>
      <c r="E30" s="81">
        <v>0</v>
      </c>
      <c r="F30" s="81">
        <v>15</v>
      </c>
      <c r="G30" s="81"/>
    </row>
    <row r="31" spans="1:7" ht="34.5" customHeight="1" thickBot="1">
      <c r="A31" s="454"/>
      <c r="B31" s="452"/>
      <c r="C31" s="452"/>
      <c r="D31" s="76" t="s">
        <v>29</v>
      </c>
      <c r="E31" s="81">
        <v>10</v>
      </c>
      <c r="F31" s="81">
        <v>0</v>
      </c>
      <c r="G31" s="84" t="s">
        <v>483</v>
      </c>
    </row>
    <row r="32" spans="1:7" ht="55.5" customHeight="1" thickBot="1">
      <c r="A32" s="454"/>
      <c r="B32" s="452"/>
      <c r="C32" s="452"/>
      <c r="D32" s="76" t="s">
        <v>30</v>
      </c>
      <c r="E32" s="81">
        <v>15</v>
      </c>
      <c r="F32" s="81">
        <v>0</v>
      </c>
      <c r="G32" s="81" t="s">
        <v>320</v>
      </c>
    </row>
    <row r="33" spans="1:8" ht="51.75" thickBot="1">
      <c r="A33" s="454"/>
      <c r="B33" s="452"/>
      <c r="C33" s="452"/>
      <c r="D33" s="76" t="s">
        <v>31</v>
      </c>
      <c r="E33" s="81">
        <v>10</v>
      </c>
      <c r="F33" s="81">
        <v>0</v>
      </c>
      <c r="G33" s="81" t="s">
        <v>482</v>
      </c>
    </row>
    <row r="34" spans="1:8" ht="51.75" thickBot="1">
      <c r="A34" s="454"/>
      <c r="B34" s="452"/>
      <c r="C34" s="452"/>
      <c r="D34" s="76" t="s">
        <v>32</v>
      </c>
      <c r="E34" s="81">
        <v>30</v>
      </c>
      <c r="F34" s="81"/>
      <c r="G34" s="81" t="s">
        <v>484</v>
      </c>
    </row>
    <row r="35" spans="1:8" ht="13.5" thickBot="1">
      <c r="A35" s="441"/>
      <c r="B35" s="453"/>
      <c r="C35" s="453"/>
      <c r="D35" s="77" t="s">
        <v>33</v>
      </c>
      <c r="E35" s="80">
        <v>85</v>
      </c>
      <c r="F35" s="80">
        <v>15</v>
      </c>
      <c r="G35" s="80"/>
    </row>
    <row r="36" spans="1:8">
      <c r="A36" s="72"/>
      <c r="B36" s="78"/>
      <c r="C36" s="78"/>
      <c r="D36" s="79"/>
      <c r="E36" s="72"/>
      <c r="F36" s="72"/>
      <c r="G36" s="72"/>
    </row>
    <row r="37" spans="1:8">
      <c r="A37" s="72"/>
      <c r="B37" s="78"/>
      <c r="C37" s="78"/>
      <c r="D37" s="79"/>
      <c r="E37" s="72"/>
      <c r="F37" s="72"/>
      <c r="G37" s="72"/>
    </row>
    <row r="38" spans="1:8">
      <c r="A38" s="73"/>
      <c r="B38" s="73"/>
      <c r="C38" s="73"/>
      <c r="D38" s="73"/>
      <c r="E38" s="73"/>
      <c r="F38" s="73"/>
      <c r="G38" s="73"/>
    </row>
    <row r="39" spans="1:8" ht="15.75" customHeight="1">
      <c r="A39" s="437"/>
      <c r="B39" s="437"/>
      <c r="C39" s="369" t="s">
        <v>34</v>
      </c>
      <c r="D39" s="369"/>
      <c r="E39" s="369"/>
      <c r="F39" s="373" t="s">
        <v>227</v>
      </c>
      <c r="G39" s="373"/>
    </row>
    <row r="40" spans="1:8" ht="15.75" customHeight="1">
      <c r="A40" s="437"/>
      <c r="B40" s="437"/>
      <c r="C40" s="369"/>
      <c r="D40" s="369"/>
      <c r="E40" s="369"/>
      <c r="F40" s="373" t="s">
        <v>228</v>
      </c>
      <c r="G40" s="373"/>
    </row>
    <row r="41" spans="1:8" ht="15.75" customHeight="1">
      <c r="A41" s="437"/>
      <c r="B41" s="437"/>
      <c r="C41" s="369"/>
      <c r="D41" s="369"/>
      <c r="E41" s="369"/>
      <c r="F41" s="460" t="s">
        <v>649</v>
      </c>
      <c r="G41" s="461"/>
    </row>
    <row r="42" spans="1:8" ht="13.5" thickBot="1">
      <c r="A42" s="72"/>
      <c r="B42" s="78"/>
      <c r="C42" s="78"/>
      <c r="D42" s="79"/>
      <c r="E42" s="72"/>
      <c r="F42" s="72"/>
      <c r="G42" s="72"/>
    </row>
    <row r="43" spans="1:8" ht="13.5" thickBot="1">
      <c r="A43" s="455" t="s">
        <v>16</v>
      </c>
      <c r="B43" s="458" t="s">
        <v>17</v>
      </c>
      <c r="C43" s="459"/>
      <c r="D43" s="455" t="s">
        <v>18</v>
      </c>
      <c r="E43" s="458" t="s">
        <v>417</v>
      </c>
      <c r="F43" s="459"/>
      <c r="G43" s="440" t="s">
        <v>19</v>
      </c>
    </row>
    <row r="44" spans="1:8">
      <c r="A44" s="456"/>
      <c r="B44" s="74" t="s">
        <v>20</v>
      </c>
      <c r="C44" s="74" t="s">
        <v>22</v>
      </c>
      <c r="D44" s="456"/>
      <c r="E44" s="455" t="s">
        <v>24</v>
      </c>
      <c r="F44" s="455" t="s">
        <v>25</v>
      </c>
      <c r="G44" s="454"/>
    </row>
    <row r="45" spans="1:8" ht="51.75" thickBot="1">
      <c r="A45" s="457"/>
      <c r="B45" s="76" t="s">
        <v>21</v>
      </c>
      <c r="C45" s="76" t="s">
        <v>23</v>
      </c>
      <c r="D45" s="457"/>
      <c r="E45" s="457"/>
      <c r="F45" s="457"/>
      <c r="G45" s="441"/>
    </row>
    <row r="46" spans="1:8" ht="59.25" customHeight="1" thickBot="1">
      <c r="A46" s="440" t="s">
        <v>491</v>
      </c>
      <c r="B46" s="451" t="s">
        <v>418</v>
      </c>
      <c r="C46" s="451"/>
      <c r="D46" s="76" t="s">
        <v>26</v>
      </c>
      <c r="E46" s="81">
        <v>15</v>
      </c>
      <c r="F46" s="81">
        <v>0</v>
      </c>
      <c r="G46" s="81" t="s">
        <v>492</v>
      </c>
    </row>
    <row r="47" spans="1:8" ht="45.75" customHeight="1">
      <c r="A47" s="454"/>
      <c r="B47" s="452"/>
      <c r="C47" s="452"/>
      <c r="D47" s="451" t="s">
        <v>27</v>
      </c>
      <c r="E47" s="438">
        <v>5</v>
      </c>
      <c r="F47" s="438">
        <v>0</v>
      </c>
      <c r="G47" s="538" t="s">
        <v>493</v>
      </c>
      <c r="H47" s="85"/>
    </row>
    <row r="48" spans="1:8" ht="13.5" thickBot="1">
      <c r="A48" s="454"/>
      <c r="B48" s="452"/>
      <c r="C48" s="452"/>
      <c r="D48" s="453"/>
      <c r="E48" s="439"/>
      <c r="F48" s="439"/>
      <c r="G48" s="539"/>
      <c r="H48" s="85"/>
    </row>
    <row r="49" spans="1:7" ht="19.5" customHeight="1" thickBot="1">
      <c r="A49" s="454"/>
      <c r="B49" s="452"/>
      <c r="C49" s="452"/>
      <c r="D49" s="76" t="s">
        <v>28</v>
      </c>
      <c r="E49" s="81">
        <v>0</v>
      </c>
      <c r="F49" s="81">
        <v>15</v>
      </c>
      <c r="G49" s="81"/>
    </row>
    <row r="50" spans="1:7" ht="33.75" customHeight="1" thickBot="1">
      <c r="A50" s="454"/>
      <c r="B50" s="452"/>
      <c r="C50" s="452"/>
      <c r="D50" s="76" t="s">
        <v>29</v>
      </c>
      <c r="E50" s="81">
        <v>10</v>
      </c>
      <c r="F50" s="81">
        <v>0</v>
      </c>
      <c r="G50" s="84" t="s">
        <v>483</v>
      </c>
    </row>
    <row r="51" spans="1:7" ht="51.75" thickBot="1">
      <c r="A51" s="454"/>
      <c r="B51" s="452"/>
      <c r="C51" s="452"/>
      <c r="D51" s="76" t="s">
        <v>30</v>
      </c>
      <c r="E51" s="81">
        <v>15</v>
      </c>
      <c r="F51" s="81">
        <v>0</v>
      </c>
      <c r="G51" s="81" t="s">
        <v>320</v>
      </c>
    </row>
    <row r="52" spans="1:7" ht="51.75" thickBot="1">
      <c r="A52" s="454"/>
      <c r="B52" s="452"/>
      <c r="C52" s="452"/>
      <c r="D52" s="76" t="s">
        <v>31</v>
      </c>
      <c r="E52" s="81">
        <v>10</v>
      </c>
      <c r="F52" s="81">
        <v>0</v>
      </c>
      <c r="G52" s="81" t="s">
        <v>494</v>
      </c>
    </row>
    <row r="53" spans="1:7" ht="74.25" customHeight="1" thickBot="1">
      <c r="A53" s="454"/>
      <c r="B53" s="452"/>
      <c r="C53" s="452"/>
      <c r="D53" s="76" t="s">
        <v>32</v>
      </c>
      <c r="E53" s="81">
        <v>30</v>
      </c>
      <c r="F53" s="81">
        <v>0</v>
      </c>
      <c r="G53" s="86" t="s">
        <v>495</v>
      </c>
    </row>
    <row r="54" spans="1:7" ht="16.5" customHeight="1" thickBot="1">
      <c r="A54" s="441"/>
      <c r="B54" s="453"/>
      <c r="C54" s="453"/>
      <c r="D54" s="77" t="s">
        <v>33</v>
      </c>
      <c r="E54" s="80">
        <v>85</v>
      </c>
      <c r="F54" s="80">
        <v>15</v>
      </c>
      <c r="G54" s="80"/>
    </row>
    <row r="55" spans="1:7">
      <c r="A55" s="73"/>
      <c r="B55" s="73"/>
      <c r="C55" s="73"/>
      <c r="D55" s="73"/>
      <c r="E55" s="73"/>
      <c r="F55" s="73"/>
      <c r="G55" s="73"/>
    </row>
    <row r="56" spans="1:7" ht="13.5" thickBot="1">
      <c r="A56" s="73"/>
      <c r="B56" s="73"/>
      <c r="C56" s="73"/>
      <c r="D56" s="73"/>
      <c r="E56" s="73"/>
      <c r="F56" s="73"/>
      <c r="G56" s="73"/>
    </row>
    <row r="57" spans="1:7">
      <c r="A57" s="465" t="s">
        <v>187</v>
      </c>
      <c r="B57" s="466"/>
      <c r="C57" s="467"/>
      <c r="D57" s="442" t="s">
        <v>188</v>
      </c>
      <c r="E57" s="443"/>
      <c r="F57" s="443"/>
      <c r="G57" s="444"/>
    </row>
    <row r="58" spans="1:7">
      <c r="A58" s="468"/>
      <c r="B58" s="469"/>
      <c r="C58" s="470"/>
      <c r="D58" s="445" t="s">
        <v>189</v>
      </c>
      <c r="E58" s="446"/>
      <c r="F58" s="446"/>
      <c r="G58" s="447"/>
    </row>
    <row r="59" spans="1:7">
      <c r="A59" s="468"/>
      <c r="B59" s="469"/>
      <c r="C59" s="470"/>
      <c r="D59" s="445" t="s">
        <v>190</v>
      </c>
      <c r="E59" s="446"/>
      <c r="F59" s="446"/>
      <c r="G59" s="447"/>
    </row>
    <row r="60" spans="1:7">
      <c r="A60" s="471" t="s">
        <v>191</v>
      </c>
      <c r="B60" s="472"/>
      <c r="C60" s="473"/>
      <c r="D60" s="494">
        <v>0</v>
      </c>
      <c r="E60" s="495"/>
      <c r="F60" s="495"/>
      <c r="G60" s="496"/>
    </row>
    <row r="61" spans="1:7">
      <c r="A61" s="471" t="s">
        <v>192</v>
      </c>
      <c r="B61" s="472"/>
      <c r="C61" s="473"/>
      <c r="D61" s="494">
        <v>1</v>
      </c>
      <c r="E61" s="495"/>
      <c r="F61" s="495"/>
      <c r="G61" s="496"/>
    </row>
    <row r="62" spans="1:7" ht="13.5" thickBot="1">
      <c r="A62" s="491" t="s">
        <v>193</v>
      </c>
      <c r="B62" s="492"/>
      <c r="C62" s="493"/>
      <c r="D62" s="497">
        <v>2</v>
      </c>
      <c r="E62" s="498"/>
      <c r="F62" s="498"/>
      <c r="G62" s="499"/>
    </row>
    <row r="63" spans="1:7">
      <c r="A63" s="73"/>
      <c r="B63" s="73"/>
      <c r="C63" s="73"/>
      <c r="D63" s="73"/>
      <c r="E63" s="73"/>
      <c r="F63" s="73"/>
      <c r="G63" s="73"/>
    </row>
    <row r="64" spans="1:7">
      <c r="A64" s="357" t="s">
        <v>453</v>
      </c>
      <c r="B64" s="357"/>
      <c r="C64" s="357"/>
      <c r="D64" s="357"/>
      <c r="E64" s="357"/>
      <c r="F64" s="357"/>
      <c r="G64" s="357"/>
    </row>
  </sheetData>
  <mergeCells count="68">
    <mergeCell ref="G5:G7"/>
    <mergeCell ref="A1:B3"/>
    <mergeCell ref="C1:E3"/>
    <mergeCell ref="F1:G1"/>
    <mergeCell ref="F2:G2"/>
    <mergeCell ref="F3:G3"/>
    <mergeCell ref="E6:E7"/>
    <mergeCell ref="F6:F7"/>
    <mergeCell ref="A5:A7"/>
    <mergeCell ref="B5:C5"/>
    <mergeCell ref="D5:D7"/>
    <mergeCell ref="E5:F5"/>
    <mergeCell ref="G9:G10"/>
    <mergeCell ref="A20:B22"/>
    <mergeCell ref="C20:E22"/>
    <mergeCell ref="F20:G20"/>
    <mergeCell ref="F21:G21"/>
    <mergeCell ref="F22:G22"/>
    <mergeCell ref="F9:F10"/>
    <mergeCell ref="A8:A16"/>
    <mergeCell ref="B8:B16"/>
    <mergeCell ref="C8:C16"/>
    <mergeCell ref="D9:D10"/>
    <mergeCell ref="E9:E10"/>
    <mergeCell ref="A24:A26"/>
    <mergeCell ref="B24:C24"/>
    <mergeCell ref="D24:D26"/>
    <mergeCell ref="E24:F24"/>
    <mergeCell ref="G24:G26"/>
    <mergeCell ref="E25:E26"/>
    <mergeCell ref="F25:F26"/>
    <mergeCell ref="G28:G29"/>
    <mergeCell ref="A39:B41"/>
    <mergeCell ref="C39:E41"/>
    <mergeCell ref="F39:G39"/>
    <mergeCell ref="F40:G40"/>
    <mergeCell ref="F41:G41"/>
    <mergeCell ref="A27:A35"/>
    <mergeCell ref="B27:B35"/>
    <mergeCell ref="C27:C35"/>
    <mergeCell ref="D28:D29"/>
    <mergeCell ref="E28:E29"/>
    <mergeCell ref="F28:F29"/>
    <mergeCell ref="A43:A45"/>
    <mergeCell ref="B43:C43"/>
    <mergeCell ref="D43:D45"/>
    <mergeCell ref="E43:F43"/>
    <mergeCell ref="G43:G45"/>
    <mergeCell ref="E44:E45"/>
    <mergeCell ref="F44:F45"/>
    <mergeCell ref="A60:C60"/>
    <mergeCell ref="D60:G60"/>
    <mergeCell ref="A46:A54"/>
    <mergeCell ref="B46:B54"/>
    <mergeCell ref="C46:C54"/>
    <mergeCell ref="D47:D48"/>
    <mergeCell ref="E47:E48"/>
    <mergeCell ref="F47:F48"/>
    <mergeCell ref="G47:G48"/>
    <mergeCell ref="A57:C59"/>
    <mergeCell ref="D57:G57"/>
    <mergeCell ref="D58:G58"/>
    <mergeCell ref="D59:G59"/>
    <mergeCell ref="A61:C61"/>
    <mergeCell ref="D61:G61"/>
    <mergeCell ref="A62:C62"/>
    <mergeCell ref="D62:G62"/>
    <mergeCell ref="A64:G6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64"/>
  <sheetViews>
    <sheetView workbookViewId="0">
      <selection sqref="A1:B3"/>
    </sheetView>
  </sheetViews>
  <sheetFormatPr baseColWidth="10" defaultRowHeight="12.75"/>
  <cols>
    <col min="1" max="3" width="13.42578125" customWidth="1"/>
    <col min="4" max="4" width="22.42578125" customWidth="1"/>
    <col min="7" max="7" width="21.140625" customWidth="1"/>
  </cols>
  <sheetData>
    <row r="1" spans="1:9" ht="15.75" customHeight="1">
      <c r="A1" s="437"/>
      <c r="B1" s="437"/>
      <c r="C1" s="369" t="s">
        <v>34</v>
      </c>
      <c r="D1" s="369"/>
      <c r="E1" s="369"/>
      <c r="F1" s="373" t="s">
        <v>227</v>
      </c>
      <c r="G1" s="373"/>
    </row>
    <row r="2" spans="1:9" ht="15.75" customHeight="1">
      <c r="A2" s="437"/>
      <c r="B2" s="437"/>
      <c r="C2" s="369"/>
      <c r="D2" s="369"/>
      <c r="E2" s="369"/>
      <c r="F2" s="373" t="s">
        <v>228</v>
      </c>
      <c r="G2" s="373"/>
    </row>
    <row r="3" spans="1:9" ht="15.75" customHeight="1">
      <c r="A3" s="437"/>
      <c r="B3" s="437"/>
      <c r="C3" s="369"/>
      <c r="D3" s="369"/>
      <c r="E3" s="369"/>
      <c r="F3" s="460" t="s">
        <v>649</v>
      </c>
      <c r="G3" s="461"/>
    </row>
    <row r="4" spans="1:9" ht="13.5" thickBot="1">
      <c r="A4" s="73"/>
      <c r="B4" s="73"/>
      <c r="C4" s="73"/>
      <c r="D4" s="73"/>
      <c r="E4" s="73"/>
      <c r="F4" s="73"/>
      <c r="G4" s="73"/>
    </row>
    <row r="5" spans="1:9" ht="13.5" thickBot="1">
      <c r="A5" s="455" t="s">
        <v>16</v>
      </c>
      <c r="B5" s="458" t="s">
        <v>17</v>
      </c>
      <c r="C5" s="459"/>
      <c r="D5" s="455" t="s">
        <v>18</v>
      </c>
      <c r="E5" s="458" t="s">
        <v>417</v>
      </c>
      <c r="F5" s="459"/>
      <c r="G5" s="440" t="s">
        <v>19</v>
      </c>
    </row>
    <row r="6" spans="1:9">
      <c r="A6" s="456"/>
      <c r="B6" s="74" t="s">
        <v>20</v>
      </c>
      <c r="C6" s="74" t="s">
        <v>22</v>
      </c>
      <c r="D6" s="456"/>
      <c r="E6" s="455" t="s">
        <v>24</v>
      </c>
      <c r="F6" s="455" t="s">
        <v>25</v>
      </c>
      <c r="G6" s="454"/>
      <c r="I6" s="47"/>
    </row>
    <row r="7" spans="1:9" ht="51.75" thickBot="1">
      <c r="A7" s="457"/>
      <c r="B7" s="76" t="s">
        <v>21</v>
      </c>
      <c r="C7" s="76" t="s">
        <v>23</v>
      </c>
      <c r="D7" s="457"/>
      <c r="E7" s="457"/>
      <c r="F7" s="457"/>
      <c r="G7" s="441"/>
      <c r="I7" s="87"/>
    </row>
    <row r="8" spans="1:9" ht="51.75" thickBot="1">
      <c r="A8" s="440" t="s">
        <v>353</v>
      </c>
      <c r="B8" s="451" t="s">
        <v>418</v>
      </c>
      <c r="C8" s="451"/>
      <c r="D8" s="75" t="s">
        <v>26</v>
      </c>
      <c r="E8" s="83">
        <v>15</v>
      </c>
      <c r="F8" s="83">
        <v>0</v>
      </c>
      <c r="G8" s="83" t="s">
        <v>617</v>
      </c>
      <c r="I8" s="87"/>
    </row>
    <row r="9" spans="1:9">
      <c r="A9" s="454"/>
      <c r="B9" s="452"/>
      <c r="C9" s="452"/>
      <c r="D9" s="451" t="s">
        <v>27</v>
      </c>
      <c r="E9" s="438">
        <v>5</v>
      </c>
      <c r="F9" s="438">
        <v>0</v>
      </c>
      <c r="G9" s="438" t="s">
        <v>615</v>
      </c>
      <c r="I9" s="87"/>
    </row>
    <row r="10" spans="1:9" ht="13.5" thickBot="1">
      <c r="A10" s="454"/>
      <c r="B10" s="452"/>
      <c r="C10" s="452"/>
      <c r="D10" s="453"/>
      <c r="E10" s="439"/>
      <c r="F10" s="439"/>
      <c r="G10" s="439"/>
      <c r="I10" s="47"/>
    </row>
    <row r="11" spans="1:9" ht="20.25" customHeight="1" thickBot="1">
      <c r="A11" s="454"/>
      <c r="B11" s="452"/>
      <c r="C11" s="452"/>
      <c r="D11" s="76" t="s">
        <v>28</v>
      </c>
      <c r="E11" s="81">
        <v>0</v>
      </c>
      <c r="F11" s="81">
        <v>15</v>
      </c>
      <c r="G11" s="81"/>
      <c r="I11" s="47"/>
    </row>
    <row r="12" spans="1:9" ht="23.25" customHeight="1" thickBot="1">
      <c r="A12" s="454"/>
      <c r="B12" s="452"/>
      <c r="C12" s="452"/>
      <c r="D12" s="76" t="s">
        <v>29</v>
      </c>
      <c r="E12" s="81">
        <v>10</v>
      </c>
      <c r="F12" s="81">
        <v>0</v>
      </c>
      <c r="G12" s="81" t="s">
        <v>619</v>
      </c>
      <c r="I12" s="47"/>
    </row>
    <row r="13" spans="1:9" ht="51.75" thickBot="1">
      <c r="A13" s="454"/>
      <c r="B13" s="452"/>
      <c r="C13" s="452"/>
      <c r="D13" s="76" t="s">
        <v>30</v>
      </c>
      <c r="E13" s="81">
        <v>15</v>
      </c>
      <c r="F13" s="81">
        <v>0</v>
      </c>
      <c r="G13" s="81" t="s">
        <v>320</v>
      </c>
    </row>
    <row r="14" spans="1:9" ht="51.75" thickBot="1">
      <c r="A14" s="454"/>
      <c r="B14" s="452"/>
      <c r="C14" s="452"/>
      <c r="D14" s="76" t="s">
        <v>31</v>
      </c>
      <c r="E14" s="81">
        <v>10</v>
      </c>
      <c r="F14" s="81">
        <v>0</v>
      </c>
      <c r="G14" s="81" t="s">
        <v>618</v>
      </c>
    </row>
    <row r="15" spans="1:9" ht="64.5" thickBot="1">
      <c r="A15" s="454"/>
      <c r="B15" s="452"/>
      <c r="C15" s="452"/>
      <c r="D15" s="76" t="s">
        <v>32</v>
      </c>
      <c r="E15" s="81">
        <v>30</v>
      </c>
      <c r="F15" s="81">
        <v>0</v>
      </c>
      <c r="G15" s="81" t="s">
        <v>620</v>
      </c>
    </row>
    <row r="16" spans="1:9" ht="13.5" thickBot="1">
      <c r="A16" s="441"/>
      <c r="B16" s="453"/>
      <c r="C16" s="453"/>
      <c r="D16" s="77" t="s">
        <v>33</v>
      </c>
      <c r="E16" s="80">
        <v>85</v>
      </c>
      <c r="F16" s="80">
        <v>15</v>
      </c>
      <c r="G16" s="80"/>
    </row>
    <row r="17" spans="1:7">
      <c r="A17" s="72"/>
      <c r="B17" s="78"/>
      <c r="C17" s="78"/>
      <c r="D17" s="79"/>
      <c r="E17" s="72"/>
      <c r="F17" s="72"/>
      <c r="G17" s="72"/>
    </row>
    <row r="18" spans="1:7">
      <c r="A18" s="72"/>
      <c r="B18" s="78"/>
      <c r="C18" s="78"/>
      <c r="D18" s="79"/>
      <c r="E18" s="72"/>
      <c r="F18" s="72"/>
      <c r="G18" s="72"/>
    </row>
    <row r="19" spans="1:7">
      <c r="A19" s="72"/>
      <c r="B19" s="78"/>
      <c r="C19" s="78"/>
      <c r="D19" s="79"/>
      <c r="E19" s="72"/>
      <c r="F19" s="72"/>
      <c r="G19" s="72"/>
    </row>
    <row r="20" spans="1:7" ht="15.75" customHeight="1">
      <c r="A20" s="437"/>
      <c r="B20" s="437"/>
      <c r="C20" s="369" t="s">
        <v>34</v>
      </c>
      <c r="D20" s="369"/>
      <c r="E20" s="369"/>
      <c r="F20" s="373" t="s">
        <v>227</v>
      </c>
      <c r="G20" s="373"/>
    </row>
    <row r="21" spans="1:7" ht="15.75" customHeight="1">
      <c r="A21" s="437"/>
      <c r="B21" s="437"/>
      <c r="C21" s="369"/>
      <c r="D21" s="369"/>
      <c r="E21" s="369"/>
      <c r="F21" s="373" t="s">
        <v>228</v>
      </c>
      <c r="G21" s="373"/>
    </row>
    <row r="22" spans="1:7" ht="15.75" customHeight="1">
      <c r="A22" s="437"/>
      <c r="B22" s="437"/>
      <c r="C22" s="369"/>
      <c r="D22" s="369"/>
      <c r="E22" s="369"/>
      <c r="F22" s="460" t="s">
        <v>649</v>
      </c>
      <c r="G22" s="461"/>
    </row>
    <row r="23" spans="1:7" ht="13.5" thickBot="1">
      <c r="A23" s="72"/>
      <c r="B23" s="78"/>
      <c r="C23" s="78"/>
      <c r="D23" s="79"/>
      <c r="E23" s="72"/>
      <c r="F23" s="72"/>
      <c r="G23" s="72"/>
    </row>
    <row r="24" spans="1:7" ht="13.5" thickBot="1">
      <c r="A24" s="455" t="s">
        <v>16</v>
      </c>
      <c r="B24" s="458" t="s">
        <v>17</v>
      </c>
      <c r="C24" s="459"/>
      <c r="D24" s="455" t="s">
        <v>18</v>
      </c>
      <c r="E24" s="458" t="s">
        <v>417</v>
      </c>
      <c r="F24" s="459"/>
      <c r="G24" s="440" t="s">
        <v>19</v>
      </c>
    </row>
    <row r="25" spans="1:7">
      <c r="A25" s="456"/>
      <c r="B25" s="74" t="s">
        <v>20</v>
      </c>
      <c r="C25" s="74" t="s">
        <v>22</v>
      </c>
      <c r="D25" s="456"/>
      <c r="E25" s="455" t="s">
        <v>24</v>
      </c>
      <c r="F25" s="455" t="s">
        <v>25</v>
      </c>
      <c r="G25" s="454"/>
    </row>
    <row r="26" spans="1:7" ht="51.75" thickBot="1">
      <c r="A26" s="457"/>
      <c r="B26" s="76" t="s">
        <v>21</v>
      </c>
      <c r="C26" s="76" t="s">
        <v>23</v>
      </c>
      <c r="D26" s="457"/>
      <c r="E26" s="457"/>
      <c r="F26" s="457"/>
      <c r="G26" s="441"/>
    </row>
    <row r="27" spans="1:7" ht="51.75" thickBot="1">
      <c r="A27" s="440" t="s">
        <v>354</v>
      </c>
      <c r="B27" s="451" t="s">
        <v>418</v>
      </c>
      <c r="C27" s="451"/>
      <c r="D27" s="76" t="s">
        <v>26</v>
      </c>
      <c r="E27" s="81">
        <v>15</v>
      </c>
      <c r="F27" s="81">
        <v>0</v>
      </c>
      <c r="G27" s="81" t="s">
        <v>507</v>
      </c>
    </row>
    <row r="28" spans="1:7">
      <c r="A28" s="454"/>
      <c r="B28" s="452"/>
      <c r="C28" s="452"/>
      <c r="D28" s="451" t="s">
        <v>27</v>
      </c>
      <c r="E28" s="438">
        <v>5</v>
      </c>
      <c r="F28" s="438">
        <v>0</v>
      </c>
      <c r="G28" s="438" t="s">
        <v>624</v>
      </c>
    </row>
    <row r="29" spans="1:7" ht="13.5" thickBot="1">
      <c r="A29" s="454"/>
      <c r="B29" s="452"/>
      <c r="C29" s="452"/>
      <c r="D29" s="453"/>
      <c r="E29" s="439"/>
      <c r="F29" s="439"/>
      <c r="G29" s="439"/>
    </row>
    <row r="30" spans="1:7" ht="19.5" customHeight="1" thickBot="1">
      <c r="A30" s="454"/>
      <c r="B30" s="452"/>
      <c r="C30" s="452"/>
      <c r="D30" s="76" t="s">
        <v>28</v>
      </c>
      <c r="E30" s="81">
        <v>0</v>
      </c>
      <c r="F30" s="81">
        <v>15</v>
      </c>
      <c r="G30" s="81"/>
    </row>
    <row r="31" spans="1:7" ht="31.5" customHeight="1" thickBot="1">
      <c r="A31" s="454"/>
      <c r="B31" s="452"/>
      <c r="C31" s="452"/>
      <c r="D31" s="76" t="s">
        <v>29</v>
      </c>
      <c r="E31" s="81">
        <v>10</v>
      </c>
      <c r="F31" s="81">
        <v>0</v>
      </c>
      <c r="G31" s="81" t="s">
        <v>625</v>
      </c>
    </row>
    <row r="32" spans="1:7" ht="51.75" thickBot="1">
      <c r="A32" s="454"/>
      <c r="B32" s="452"/>
      <c r="C32" s="452"/>
      <c r="D32" s="76" t="s">
        <v>30</v>
      </c>
      <c r="E32" s="81">
        <v>15</v>
      </c>
      <c r="F32" s="81">
        <v>0</v>
      </c>
      <c r="G32" s="81" t="s">
        <v>320</v>
      </c>
    </row>
    <row r="33" spans="1:7" ht="51.75" thickBot="1">
      <c r="A33" s="454"/>
      <c r="B33" s="452"/>
      <c r="C33" s="452"/>
      <c r="D33" s="76" t="s">
        <v>31</v>
      </c>
      <c r="E33" s="81">
        <v>10</v>
      </c>
      <c r="F33" s="81">
        <v>0</v>
      </c>
      <c r="G33" s="81" t="s">
        <v>627</v>
      </c>
    </row>
    <row r="34" spans="1:7" ht="59.25" customHeight="1" thickBot="1">
      <c r="A34" s="454"/>
      <c r="B34" s="452"/>
      <c r="C34" s="452"/>
      <c r="D34" s="76" t="s">
        <v>32</v>
      </c>
      <c r="E34" s="81">
        <v>30</v>
      </c>
      <c r="F34" s="81">
        <v>0</v>
      </c>
      <c r="G34" s="81" t="s">
        <v>626</v>
      </c>
    </row>
    <row r="35" spans="1:7" ht="13.5" thickBot="1">
      <c r="A35" s="441"/>
      <c r="B35" s="453"/>
      <c r="C35" s="453"/>
      <c r="D35" s="77" t="s">
        <v>33</v>
      </c>
      <c r="E35" s="80">
        <v>85</v>
      </c>
      <c r="F35" s="80">
        <v>15</v>
      </c>
      <c r="G35" s="80"/>
    </row>
    <row r="36" spans="1:7">
      <c r="A36" s="72"/>
      <c r="B36" s="78"/>
      <c r="C36" s="78"/>
      <c r="D36" s="79"/>
      <c r="E36" s="72"/>
      <c r="F36" s="72"/>
      <c r="G36" s="72"/>
    </row>
    <row r="37" spans="1:7">
      <c r="A37" s="72"/>
      <c r="B37" s="78"/>
      <c r="C37" s="78"/>
      <c r="D37" s="79"/>
      <c r="E37" s="72"/>
      <c r="F37" s="72"/>
      <c r="G37" s="72"/>
    </row>
    <row r="38" spans="1:7">
      <c r="A38" s="73"/>
      <c r="B38" s="73"/>
      <c r="C38" s="73"/>
      <c r="D38" s="73"/>
      <c r="E38" s="73"/>
      <c r="F38" s="73"/>
      <c r="G38" s="73"/>
    </row>
    <row r="39" spans="1:7" ht="15.75" customHeight="1">
      <c r="A39" s="437"/>
      <c r="B39" s="437"/>
      <c r="C39" s="369" t="s">
        <v>34</v>
      </c>
      <c r="D39" s="369"/>
      <c r="E39" s="369"/>
      <c r="F39" s="373" t="s">
        <v>227</v>
      </c>
      <c r="G39" s="373"/>
    </row>
    <row r="40" spans="1:7" ht="15.75" customHeight="1">
      <c r="A40" s="437"/>
      <c r="B40" s="437"/>
      <c r="C40" s="369"/>
      <c r="D40" s="369"/>
      <c r="E40" s="369"/>
      <c r="F40" s="373" t="s">
        <v>228</v>
      </c>
      <c r="G40" s="373"/>
    </row>
    <row r="41" spans="1:7" ht="15.75" customHeight="1">
      <c r="A41" s="437"/>
      <c r="B41" s="437"/>
      <c r="C41" s="369"/>
      <c r="D41" s="369"/>
      <c r="E41" s="369"/>
      <c r="F41" s="460" t="s">
        <v>649</v>
      </c>
      <c r="G41" s="461"/>
    </row>
    <row r="42" spans="1:7" ht="13.5" thickBot="1">
      <c r="A42" s="72"/>
      <c r="B42" s="78"/>
      <c r="C42" s="78"/>
      <c r="D42" s="79"/>
      <c r="E42" s="72"/>
      <c r="F42" s="72"/>
      <c r="G42" s="72"/>
    </row>
    <row r="43" spans="1:7" ht="13.5" thickBot="1">
      <c r="A43" s="455" t="s">
        <v>16</v>
      </c>
      <c r="B43" s="458" t="s">
        <v>17</v>
      </c>
      <c r="C43" s="459"/>
      <c r="D43" s="455" t="s">
        <v>18</v>
      </c>
      <c r="E43" s="458" t="s">
        <v>417</v>
      </c>
      <c r="F43" s="459"/>
      <c r="G43" s="440" t="s">
        <v>19</v>
      </c>
    </row>
    <row r="44" spans="1:7">
      <c r="A44" s="456"/>
      <c r="B44" s="74" t="s">
        <v>20</v>
      </c>
      <c r="C44" s="74" t="s">
        <v>22</v>
      </c>
      <c r="D44" s="456"/>
      <c r="E44" s="455" t="s">
        <v>24</v>
      </c>
      <c r="F44" s="455" t="s">
        <v>25</v>
      </c>
      <c r="G44" s="454"/>
    </row>
    <row r="45" spans="1:7" ht="51.75" thickBot="1">
      <c r="A45" s="457"/>
      <c r="B45" s="76" t="s">
        <v>21</v>
      </c>
      <c r="C45" s="76" t="s">
        <v>23</v>
      </c>
      <c r="D45" s="457"/>
      <c r="E45" s="457"/>
      <c r="F45" s="457"/>
      <c r="G45" s="441"/>
    </row>
    <row r="46" spans="1:7" ht="51.75" thickBot="1">
      <c r="A46" s="440" t="s">
        <v>355</v>
      </c>
      <c r="B46" s="451" t="s">
        <v>418</v>
      </c>
      <c r="C46" s="451"/>
      <c r="D46" s="76" t="s">
        <v>26</v>
      </c>
      <c r="E46" s="81">
        <v>15</v>
      </c>
      <c r="F46" s="81">
        <v>0</v>
      </c>
      <c r="G46" s="83" t="s">
        <v>617</v>
      </c>
    </row>
    <row r="47" spans="1:7">
      <c r="A47" s="454"/>
      <c r="B47" s="452"/>
      <c r="C47" s="452"/>
      <c r="D47" s="451" t="s">
        <v>27</v>
      </c>
      <c r="E47" s="438">
        <v>5</v>
      </c>
      <c r="F47" s="438">
        <v>0</v>
      </c>
      <c r="G47" s="438" t="s">
        <v>615</v>
      </c>
    </row>
    <row r="48" spans="1:7" ht="13.5" thickBot="1">
      <c r="A48" s="454"/>
      <c r="B48" s="452"/>
      <c r="C48" s="452"/>
      <c r="D48" s="453"/>
      <c r="E48" s="439"/>
      <c r="F48" s="439"/>
      <c r="G48" s="439"/>
    </row>
    <row r="49" spans="1:7" ht="13.5" thickBot="1">
      <c r="A49" s="454"/>
      <c r="B49" s="452"/>
      <c r="C49" s="452"/>
      <c r="D49" s="76" t="s">
        <v>28</v>
      </c>
      <c r="E49" s="81">
        <v>0</v>
      </c>
      <c r="F49" s="81">
        <v>15</v>
      </c>
      <c r="G49" s="81"/>
    </row>
    <row r="50" spans="1:7" ht="13.5" thickBot="1">
      <c r="A50" s="454"/>
      <c r="B50" s="452"/>
      <c r="C50" s="452"/>
      <c r="D50" s="76" t="s">
        <v>29</v>
      </c>
      <c r="E50" s="81">
        <v>10</v>
      </c>
      <c r="F50" s="81">
        <v>0</v>
      </c>
      <c r="G50" s="81" t="s">
        <v>619</v>
      </c>
    </row>
    <row r="51" spans="1:7" ht="51.75" thickBot="1">
      <c r="A51" s="454"/>
      <c r="B51" s="452"/>
      <c r="C51" s="452"/>
      <c r="D51" s="76" t="s">
        <v>30</v>
      </c>
      <c r="E51" s="81">
        <v>15</v>
      </c>
      <c r="F51" s="81">
        <v>0</v>
      </c>
      <c r="G51" s="81" t="s">
        <v>320</v>
      </c>
    </row>
    <row r="52" spans="1:7" ht="51.75" thickBot="1">
      <c r="A52" s="454"/>
      <c r="B52" s="452"/>
      <c r="C52" s="452"/>
      <c r="D52" s="76" t="s">
        <v>31</v>
      </c>
      <c r="E52" s="81">
        <v>10</v>
      </c>
      <c r="F52" s="81">
        <v>0</v>
      </c>
      <c r="G52" s="81" t="s">
        <v>618</v>
      </c>
    </row>
    <row r="53" spans="1:7" ht="64.5" thickBot="1">
      <c r="A53" s="454"/>
      <c r="B53" s="452"/>
      <c r="C53" s="452"/>
      <c r="D53" s="76" t="s">
        <v>32</v>
      </c>
      <c r="E53" s="81">
        <v>30</v>
      </c>
      <c r="F53" s="81"/>
      <c r="G53" s="81" t="s">
        <v>620</v>
      </c>
    </row>
    <row r="54" spans="1:7" ht="13.5" thickBot="1">
      <c r="A54" s="441"/>
      <c r="B54" s="453"/>
      <c r="C54" s="453"/>
      <c r="D54" s="77" t="s">
        <v>33</v>
      </c>
      <c r="E54" s="80">
        <v>100</v>
      </c>
      <c r="F54" s="80">
        <v>0</v>
      </c>
      <c r="G54" s="80"/>
    </row>
    <row r="55" spans="1:7">
      <c r="A55" s="73"/>
      <c r="B55" s="73"/>
      <c r="C55" s="73"/>
      <c r="D55" s="73"/>
      <c r="E55" s="73"/>
      <c r="F55" s="73"/>
      <c r="G55" s="73"/>
    </row>
    <row r="56" spans="1:7" ht="13.5" thickBot="1">
      <c r="A56" s="73"/>
      <c r="B56" s="73"/>
      <c r="C56" s="73"/>
      <c r="D56" s="73"/>
      <c r="E56" s="73"/>
      <c r="F56" s="73"/>
      <c r="G56" s="73"/>
    </row>
    <row r="57" spans="1:7">
      <c r="A57" s="465" t="s">
        <v>187</v>
      </c>
      <c r="B57" s="466"/>
      <c r="C57" s="467"/>
      <c r="D57" s="442" t="s">
        <v>188</v>
      </c>
      <c r="E57" s="443"/>
      <c r="F57" s="443"/>
      <c r="G57" s="444"/>
    </row>
    <row r="58" spans="1:7">
      <c r="A58" s="468"/>
      <c r="B58" s="469"/>
      <c r="C58" s="470"/>
      <c r="D58" s="445" t="s">
        <v>189</v>
      </c>
      <c r="E58" s="446"/>
      <c r="F58" s="446"/>
      <c r="G58" s="447"/>
    </row>
    <row r="59" spans="1:7">
      <c r="A59" s="468"/>
      <c r="B59" s="469"/>
      <c r="C59" s="470"/>
      <c r="D59" s="445" t="s">
        <v>190</v>
      </c>
      <c r="E59" s="446"/>
      <c r="F59" s="446"/>
      <c r="G59" s="447"/>
    </row>
    <row r="60" spans="1:7">
      <c r="A60" s="471" t="s">
        <v>191</v>
      </c>
      <c r="B60" s="472"/>
      <c r="C60" s="473"/>
      <c r="D60" s="494">
        <v>0</v>
      </c>
      <c r="E60" s="495"/>
      <c r="F60" s="495"/>
      <c r="G60" s="496"/>
    </row>
    <row r="61" spans="1:7">
      <c r="A61" s="471" t="s">
        <v>192</v>
      </c>
      <c r="B61" s="472"/>
      <c r="C61" s="473"/>
      <c r="D61" s="494">
        <v>1</v>
      </c>
      <c r="E61" s="495"/>
      <c r="F61" s="495"/>
      <c r="G61" s="496"/>
    </row>
    <row r="62" spans="1:7" ht="13.5" thickBot="1">
      <c r="A62" s="491" t="s">
        <v>193</v>
      </c>
      <c r="B62" s="492"/>
      <c r="C62" s="493"/>
      <c r="D62" s="497">
        <v>2</v>
      </c>
      <c r="E62" s="498"/>
      <c r="F62" s="498"/>
      <c r="G62" s="499"/>
    </row>
    <row r="63" spans="1:7">
      <c r="A63" s="73"/>
      <c r="B63" s="73"/>
      <c r="C63" s="73"/>
      <c r="D63" s="73"/>
      <c r="E63" s="73"/>
      <c r="F63" s="73"/>
      <c r="G63" s="73"/>
    </row>
    <row r="64" spans="1:7">
      <c r="A64" s="357" t="s">
        <v>453</v>
      </c>
      <c r="B64" s="357"/>
      <c r="C64" s="357"/>
      <c r="D64" s="357"/>
      <c r="E64" s="357"/>
      <c r="F64" s="357"/>
      <c r="G64" s="357"/>
    </row>
  </sheetData>
  <mergeCells count="68">
    <mergeCell ref="G5:G7"/>
    <mergeCell ref="A1:B3"/>
    <mergeCell ref="C1:E3"/>
    <mergeCell ref="F1:G1"/>
    <mergeCell ref="F2:G2"/>
    <mergeCell ref="F3:G3"/>
    <mergeCell ref="E6:E7"/>
    <mergeCell ref="F6:F7"/>
    <mergeCell ref="A5:A7"/>
    <mergeCell ref="B5:C5"/>
    <mergeCell ref="D5:D7"/>
    <mergeCell ref="E5:F5"/>
    <mergeCell ref="G9:G10"/>
    <mergeCell ref="A20:B22"/>
    <mergeCell ref="C20:E22"/>
    <mergeCell ref="F20:G20"/>
    <mergeCell ref="F21:G21"/>
    <mergeCell ref="F22:G22"/>
    <mergeCell ref="F9:F10"/>
    <mergeCell ref="A8:A16"/>
    <mergeCell ref="B8:B16"/>
    <mergeCell ref="C8:C16"/>
    <mergeCell ref="D9:D10"/>
    <mergeCell ref="E9:E10"/>
    <mergeCell ref="A24:A26"/>
    <mergeCell ref="B24:C24"/>
    <mergeCell ref="D24:D26"/>
    <mergeCell ref="E24:F24"/>
    <mergeCell ref="G24:G26"/>
    <mergeCell ref="E25:E26"/>
    <mergeCell ref="F25:F26"/>
    <mergeCell ref="G28:G29"/>
    <mergeCell ref="A39:B41"/>
    <mergeCell ref="C39:E41"/>
    <mergeCell ref="F39:G39"/>
    <mergeCell ref="F40:G40"/>
    <mergeCell ref="F41:G41"/>
    <mergeCell ref="A27:A35"/>
    <mergeCell ref="B27:B35"/>
    <mergeCell ref="C27:C35"/>
    <mergeCell ref="D28:D29"/>
    <mergeCell ref="E28:E29"/>
    <mergeCell ref="F28:F29"/>
    <mergeCell ref="A43:A45"/>
    <mergeCell ref="B43:C43"/>
    <mergeCell ref="D43:D45"/>
    <mergeCell ref="E43:F43"/>
    <mergeCell ref="G43:G45"/>
    <mergeCell ref="E44:E45"/>
    <mergeCell ref="F44:F45"/>
    <mergeCell ref="A60:C60"/>
    <mergeCell ref="D60:G60"/>
    <mergeCell ref="A46:A54"/>
    <mergeCell ref="B46:B54"/>
    <mergeCell ref="C46:C54"/>
    <mergeCell ref="D47:D48"/>
    <mergeCell ref="E47:E48"/>
    <mergeCell ref="F47:F48"/>
    <mergeCell ref="G47:G48"/>
    <mergeCell ref="A57:C59"/>
    <mergeCell ref="D57:G57"/>
    <mergeCell ref="D58:G58"/>
    <mergeCell ref="D59:G59"/>
    <mergeCell ref="A61:C61"/>
    <mergeCell ref="D61:G61"/>
    <mergeCell ref="A62:C62"/>
    <mergeCell ref="D62:G62"/>
    <mergeCell ref="A64:G6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I45"/>
  <sheetViews>
    <sheetView topLeftCell="A13" workbookViewId="0">
      <selection activeCell="I12" sqref="I12"/>
    </sheetView>
  </sheetViews>
  <sheetFormatPr baseColWidth="10" defaultRowHeight="12.75"/>
  <cols>
    <col min="1" max="3" width="13.42578125" customWidth="1"/>
    <col min="4" max="4" width="22.42578125" customWidth="1"/>
    <col min="7" max="7" width="21.140625" customWidth="1"/>
  </cols>
  <sheetData>
    <row r="1" spans="1:9" ht="15.75" customHeight="1">
      <c r="A1" s="437"/>
      <c r="B1" s="437"/>
      <c r="C1" s="369" t="s">
        <v>34</v>
      </c>
      <c r="D1" s="369"/>
      <c r="E1" s="369"/>
      <c r="F1" s="373" t="s">
        <v>227</v>
      </c>
      <c r="G1" s="373"/>
    </row>
    <row r="2" spans="1:9" ht="15.75" customHeight="1">
      <c r="A2" s="437"/>
      <c r="B2" s="437"/>
      <c r="C2" s="369"/>
      <c r="D2" s="369"/>
      <c r="E2" s="369"/>
      <c r="F2" s="373" t="s">
        <v>228</v>
      </c>
      <c r="G2" s="373"/>
    </row>
    <row r="3" spans="1:9" ht="15.75" customHeight="1">
      <c r="A3" s="437"/>
      <c r="B3" s="437"/>
      <c r="C3" s="369"/>
      <c r="D3" s="369"/>
      <c r="E3" s="369"/>
      <c r="F3" s="460" t="s">
        <v>649</v>
      </c>
      <c r="G3" s="461"/>
    </row>
    <row r="4" spans="1:9" ht="13.5" thickBot="1">
      <c r="A4" s="72"/>
      <c r="B4" s="78"/>
      <c r="C4" s="78"/>
      <c r="D4" s="79"/>
      <c r="E4" s="72"/>
      <c r="F4" s="72"/>
      <c r="G4" s="72"/>
    </row>
    <row r="5" spans="1:9" ht="13.5" thickBot="1">
      <c r="A5" s="455" t="s">
        <v>16</v>
      </c>
      <c r="B5" s="458" t="s">
        <v>17</v>
      </c>
      <c r="C5" s="459"/>
      <c r="D5" s="455" t="s">
        <v>18</v>
      </c>
      <c r="E5" s="458" t="s">
        <v>417</v>
      </c>
      <c r="F5" s="459"/>
      <c r="G5" s="440" t="s">
        <v>19</v>
      </c>
    </row>
    <row r="6" spans="1:9">
      <c r="A6" s="456"/>
      <c r="B6" s="74" t="s">
        <v>20</v>
      </c>
      <c r="C6" s="74" t="s">
        <v>22</v>
      </c>
      <c r="D6" s="456"/>
      <c r="E6" s="455" t="s">
        <v>24</v>
      </c>
      <c r="F6" s="455" t="s">
        <v>25</v>
      </c>
      <c r="G6" s="454"/>
    </row>
    <row r="7" spans="1:9" ht="51.75" thickBot="1">
      <c r="A7" s="457"/>
      <c r="B7" s="76" t="s">
        <v>21</v>
      </c>
      <c r="C7" s="76" t="s">
        <v>23</v>
      </c>
      <c r="D7" s="457"/>
      <c r="E7" s="457"/>
      <c r="F7" s="457"/>
      <c r="G7" s="441"/>
      <c r="I7" s="87"/>
    </row>
    <row r="8" spans="1:9" ht="55.5" customHeight="1" thickBot="1">
      <c r="A8" s="440" t="s">
        <v>393</v>
      </c>
      <c r="B8" s="451" t="s">
        <v>418</v>
      </c>
      <c r="C8" s="451"/>
      <c r="D8" s="76" t="s">
        <v>26</v>
      </c>
      <c r="E8" s="81">
        <v>15</v>
      </c>
      <c r="F8" s="81">
        <v>0</v>
      </c>
      <c r="G8" s="81" t="s">
        <v>530</v>
      </c>
      <c r="I8" s="87"/>
    </row>
    <row r="9" spans="1:9" ht="22.5" customHeight="1">
      <c r="A9" s="454"/>
      <c r="B9" s="452"/>
      <c r="C9" s="452"/>
      <c r="D9" s="451" t="s">
        <v>27</v>
      </c>
      <c r="E9" s="438">
        <v>5</v>
      </c>
      <c r="F9" s="438">
        <v>0</v>
      </c>
      <c r="G9" s="438" t="s">
        <v>531</v>
      </c>
    </row>
    <row r="10" spans="1:9" ht="41.25" customHeight="1" thickBot="1">
      <c r="A10" s="454"/>
      <c r="B10" s="452"/>
      <c r="C10" s="452"/>
      <c r="D10" s="453"/>
      <c r="E10" s="439"/>
      <c r="F10" s="439"/>
      <c r="G10" s="439"/>
    </row>
    <row r="11" spans="1:9" ht="29.25" customHeight="1" thickBot="1">
      <c r="A11" s="454"/>
      <c r="B11" s="452"/>
      <c r="C11" s="452"/>
      <c r="D11" s="76" t="s">
        <v>28</v>
      </c>
      <c r="E11" s="81">
        <v>0</v>
      </c>
      <c r="F11" s="81">
        <v>15</v>
      </c>
      <c r="G11" s="81"/>
    </row>
    <row r="12" spans="1:9" ht="27" customHeight="1" thickBot="1">
      <c r="A12" s="454"/>
      <c r="B12" s="452"/>
      <c r="C12" s="452"/>
      <c r="D12" s="76" t="s">
        <v>29</v>
      </c>
      <c r="E12" s="81">
        <v>10</v>
      </c>
      <c r="F12" s="81">
        <v>0</v>
      </c>
      <c r="G12" s="81" t="s">
        <v>532</v>
      </c>
    </row>
    <row r="13" spans="1:9" ht="51.75" thickBot="1">
      <c r="A13" s="454"/>
      <c r="B13" s="452"/>
      <c r="C13" s="452"/>
      <c r="D13" s="76" t="s">
        <v>30</v>
      </c>
      <c r="E13" s="81">
        <v>15</v>
      </c>
      <c r="F13" s="81">
        <v>0</v>
      </c>
      <c r="G13" s="81" t="s">
        <v>464</v>
      </c>
    </row>
    <row r="14" spans="1:9" ht="51.75" thickBot="1">
      <c r="A14" s="454"/>
      <c r="B14" s="452"/>
      <c r="C14" s="452"/>
      <c r="D14" s="76" t="s">
        <v>31</v>
      </c>
      <c r="E14" s="81">
        <v>10</v>
      </c>
      <c r="F14" s="81">
        <v>0</v>
      </c>
      <c r="G14" s="81" t="s">
        <v>533</v>
      </c>
    </row>
    <row r="15" spans="1:9" ht="39" thickBot="1">
      <c r="A15" s="454"/>
      <c r="B15" s="452"/>
      <c r="C15" s="452"/>
      <c r="D15" s="76" t="s">
        <v>32</v>
      </c>
      <c r="E15" s="81">
        <v>30</v>
      </c>
      <c r="F15" s="81"/>
      <c r="G15" s="81" t="s">
        <v>534</v>
      </c>
    </row>
    <row r="16" spans="1:9" ht="13.5" thickBot="1">
      <c r="A16" s="441"/>
      <c r="B16" s="453"/>
      <c r="C16" s="453"/>
      <c r="D16" s="77" t="s">
        <v>33</v>
      </c>
      <c r="E16" s="80">
        <v>85</v>
      </c>
      <c r="F16" s="80">
        <v>15</v>
      </c>
      <c r="G16" s="80"/>
    </row>
    <row r="17" spans="1:7">
      <c r="A17" s="72"/>
      <c r="B17" s="78"/>
      <c r="C17" s="78"/>
      <c r="D17" s="79"/>
      <c r="E17" s="72"/>
      <c r="F17" s="72"/>
      <c r="G17" s="72"/>
    </row>
    <row r="18" spans="1:7">
      <c r="A18" s="72"/>
      <c r="B18" s="78"/>
      <c r="C18" s="78"/>
      <c r="D18" s="79"/>
      <c r="E18" s="72"/>
      <c r="F18" s="72"/>
      <c r="G18" s="72"/>
    </row>
    <row r="19" spans="1:7">
      <c r="A19" s="73"/>
      <c r="B19" s="73"/>
      <c r="C19" s="73"/>
      <c r="D19" s="73"/>
      <c r="E19" s="73"/>
      <c r="F19" s="73"/>
      <c r="G19" s="73"/>
    </row>
    <row r="20" spans="1:7" ht="15.75" customHeight="1">
      <c r="A20" s="437"/>
      <c r="B20" s="437"/>
      <c r="C20" s="369" t="s">
        <v>34</v>
      </c>
      <c r="D20" s="369"/>
      <c r="E20" s="369"/>
      <c r="F20" s="373" t="s">
        <v>227</v>
      </c>
      <c r="G20" s="373"/>
    </row>
    <row r="21" spans="1:7" ht="15.75" customHeight="1">
      <c r="A21" s="437"/>
      <c r="B21" s="437"/>
      <c r="C21" s="369"/>
      <c r="D21" s="369"/>
      <c r="E21" s="369"/>
      <c r="F21" s="373" t="s">
        <v>228</v>
      </c>
      <c r="G21" s="373"/>
    </row>
    <row r="22" spans="1:7" ht="15.75" customHeight="1">
      <c r="A22" s="437"/>
      <c r="B22" s="437"/>
      <c r="C22" s="369"/>
      <c r="D22" s="369"/>
      <c r="E22" s="369"/>
      <c r="F22" s="460" t="s">
        <v>649</v>
      </c>
      <c r="G22" s="461"/>
    </row>
    <row r="23" spans="1:7" ht="13.5" thickBot="1">
      <c r="A23" s="72"/>
      <c r="B23" s="78"/>
      <c r="C23" s="78"/>
      <c r="D23" s="79"/>
      <c r="E23" s="72"/>
      <c r="F23" s="72"/>
      <c r="G23" s="72"/>
    </row>
    <row r="24" spans="1:7" ht="13.5" thickBot="1">
      <c r="A24" s="455" t="s">
        <v>16</v>
      </c>
      <c r="B24" s="458" t="s">
        <v>17</v>
      </c>
      <c r="C24" s="459"/>
      <c r="D24" s="455" t="s">
        <v>18</v>
      </c>
      <c r="E24" s="458" t="s">
        <v>417</v>
      </c>
      <c r="F24" s="459"/>
      <c r="G24" s="440" t="s">
        <v>19</v>
      </c>
    </row>
    <row r="25" spans="1:7">
      <c r="A25" s="456"/>
      <c r="B25" s="74" t="s">
        <v>20</v>
      </c>
      <c r="C25" s="74" t="s">
        <v>22</v>
      </c>
      <c r="D25" s="456"/>
      <c r="E25" s="455" t="s">
        <v>24</v>
      </c>
      <c r="F25" s="455" t="s">
        <v>25</v>
      </c>
      <c r="G25" s="454"/>
    </row>
    <row r="26" spans="1:7" ht="51.75" thickBot="1">
      <c r="A26" s="457"/>
      <c r="B26" s="76" t="s">
        <v>21</v>
      </c>
      <c r="C26" s="76" t="s">
        <v>23</v>
      </c>
      <c r="D26" s="457"/>
      <c r="E26" s="457"/>
      <c r="F26" s="457"/>
      <c r="G26" s="441"/>
    </row>
    <row r="27" spans="1:7" ht="59.25" customHeight="1" thickBot="1">
      <c r="A27" s="440" t="s">
        <v>394</v>
      </c>
      <c r="B27" s="451" t="s">
        <v>418</v>
      </c>
      <c r="C27" s="451"/>
      <c r="D27" s="76" t="s">
        <v>26</v>
      </c>
      <c r="E27" s="81">
        <v>15</v>
      </c>
      <c r="F27" s="81">
        <v>0</v>
      </c>
      <c r="G27" s="81" t="s">
        <v>530</v>
      </c>
    </row>
    <row r="28" spans="1:7" ht="47.25" customHeight="1">
      <c r="A28" s="454"/>
      <c r="B28" s="452"/>
      <c r="C28" s="452"/>
      <c r="D28" s="451" t="s">
        <v>27</v>
      </c>
      <c r="E28" s="438">
        <v>5</v>
      </c>
      <c r="F28" s="438">
        <v>0</v>
      </c>
      <c r="G28" s="438" t="s">
        <v>531</v>
      </c>
    </row>
    <row r="29" spans="1:7" ht="24" customHeight="1" thickBot="1">
      <c r="A29" s="454"/>
      <c r="B29" s="452"/>
      <c r="C29" s="452"/>
      <c r="D29" s="453"/>
      <c r="E29" s="439"/>
      <c r="F29" s="439"/>
      <c r="G29" s="439"/>
    </row>
    <row r="30" spans="1:7" ht="25.5" customHeight="1" thickBot="1">
      <c r="A30" s="454"/>
      <c r="B30" s="452"/>
      <c r="C30" s="452"/>
      <c r="D30" s="76" t="s">
        <v>28</v>
      </c>
      <c r="E30" s="81">
        <v>0</v>
      </c>
      <c r="F30" s="81">
        <v>15</v>
      </c>
      <c r="G30" s="81"/>
    </row>
    <row r="31" spans="1:7" ht="36" customHeight="1" thickBot="1">
      <c r="A31" s="454"/>
      <c r="B31" s="452"/>
      <c r="C31" s="452"/>
      <c r="D31" s="76" t="s">
        <v>29</v>
      </c>
      <c r="E31" s="81">
        <v>10</v>
      </c>
      <c r="F31" s="81">
        <v>0</v>
      </c>
      <c r="G31" s="81" t="s">
        <v>537</v>
      </c>
    </row>
    <row r="32" spans="1:7" ht="51.75" thickBot="1">
      <c r="A32" s="454"/>
      <c r="B32" s="452"/>
      <c r="C32" s="452"/>
      <c r="D32" s="76" t="s">
        <v>30</v>
      </c>
      <c r="E32" s="81">
        <v>15</v>
      </c>
      <c r="F32" s="81">
        <v>0</v>
      </c>
      <c r="G32" s="81" t="s">
        <v>538</v>
      </c>
    </row>
    <row r="33" spans="1:7" ht="51.75" thickBot="1">
      <c r="A33" s="454"/>
      <c r="B33" s="452"/>
      <c r="C33" s="452"/>
      <c r="D33" s="76" t="s">
        <v>31</v>
      </c>
      <c r="E33" s="81">
        <v>10</v>
      </c>
      <c r="F33" s="81">
        <v>0</v>
      </c>
      <c r="G33" s="81" t="s">
        <v>539</v>
      </c>
    </row>
    <row r="34" spans="1:7" ht="39" thickBot="1">
      <c r="A34" s="454"/>
      <c r="B34" s="452"/>
      <c r="C34" s="452"/>
      <c r="D34" s="76" t="s">
        <v>32</v>
      </c>
      <c r="E34" s="81">
        <v>30</v>
      </c>
      <c r="F34" s="81">
        <v>0</v>
      </c>
      <c r="G34" s="81" t="s">
        <v>534</v>
      </c>
    </row>
    <row r="35" spans="1:7" ht="13.5" thickBot="1">
      <c r="A35" s="441"/>
      <c r="B35" s="453"/>
      <c r="C35" s="453"/>
      <c r="D35" s="77" t="s">
        <v>33</v>
      </c>
      <c r="E35" s="80">
        <v>85</v>
      </c>
      <c r="F35" s="80">
        <v>15</v>
      </c>
      <c r="G35" s="80"/>
    </row>
    <row r="36" spans="1:7">
      <c r="A36" s="73"/>
      <c r="B36" s="73"/>
      <c r="C36" s="73"/>
      <c r="D36" s="73"/>
      <c r="E36" s="73"/>
      <c r="F36" s="73"/>
      <c r="G36" s="73"/>
    </row>
    <row r="37" spans="1:7" ht="13.5" thickBot="1">
      <c r="A37" s="73"/>
      <c r="B37" s="73"/>
      <c r="C37" s="73"/>
      <c r="D37" s="73"/>
      <c r="E37" s="73"/>
      <c r="F37" s="73"/>
      <c r="G37" s="73"/>
    </row>
    <row r="38" spans="1:7">
      <c r="A38" s="465" t="s">
        <v>187</v>
      </c>
      <c r="B38" s="466"/>
      <c r="C38" s="467"/>
      <c r="D38" s="442" t="s">
        <v>188</v>
      </c>
      <c r="E38" s="443"/>
      <c r="F38" s="443"/>
      <c r="G38" s="444"/>
    </row>
    <row r="39" spans="1:7">
      <c r="A39" s="468"/>
      <c r="B39" s="469"/>
      <c r="C39" s="470"/>
      <c r="D39" s="445" t="s">
        <v>189</v>
      </c>
      <c r="E39" s="446"/>
      <c r="F39" s="446"/>
      <c r="G39" s="447"/>
    </row>
    <row r="40" spans="1:7">
      <c r="A40" s="468"/>
      <c r="B40" s="469"/>
      <c r="C40" s="470"/>
      <c r="D40" s="445" t="s">
        <v>190</v>
      </c>
      <c r="E40" s="446"/>
      <c r="F40" s="446"/>
      <c r="G40" s="447"/>
    </row>
    <row r="41" spans="1:7">
      <c r="A41" s="471" t="s">
        <v>191</v>
      </c>
      <c r="B41" s="472"/>
      <c r="C41" s="473"/>
      <c r="D41" s="494">
        <v>0</v>
      </c>
      <c r="E41" s="495"/>
      <c r="F41" s="495"/>
      <c r="G41" s="496"/>
    </row>
    <row r="42" spans="1:7">
      <c r="A42" s="471" t="s">
        <v>192</v>
      </c>
      <c r="B42" s="472"/>
      <c r="C42" s="473"/>
      <c r="D42" s="494">
        <v>1</v>
      </c>
      <c r="E42" s="495"/>
      <c r="F42" s="495"/>
      <c r="G42" s="496"/>
    </row>
    <row r="43" spans="1:7" ht="13.5" thickBot="1">
      <c r="A43" s="491" t="s">
        <v>193</v>
      </c>
      <c r="B43" s="492"/>
      <c r="C43" s="493"/>
      <c r="D43" s="497">
        <v>2</v>
      </c>
      <c r="E43" s="498"/>
      <c r="F43" s="498"/>
      <c r="G43" s="499"/>
    </row>
    <row r="44" spans="1:7">
      <c r="A44" s="73"/>
      <c r="B44" s="73"/>
      <c r="C44" s="73"/>
      <c r="D44" s="73"/>
      <c r="E44" s="73"/>
      <c r="F44" s="73"/>
      <c r="G44" s="73"/>
    </row>
    <row r="45" spans="1:7">
      <c r="A45" s="357" t="s">
        <v>453</v>
      </c>
      <c r="B45" s="357"/>
      <c r="C45" s="357"/>
      <c r="D45" s="357"/>
      <c r="E45" s="357"/>
      <c r="F45" s="357"/>
      <c r="G45" s="357"/>
    </row>
  </sheetData>
  <mergeCells count="49">
    <mergeCell ref="A1:B3"/>
    <mergeCell ref="C1:E3"/>
    <mergeCell ref="F1:G1"/>
    <mergeCell ref="F2:G2"/>
    <mergeCell ref="F3:G3"/>
    <mergeCell ref="A5:A7"/>
    <mergeCell ref="B5:C5"/>
    <mergeCell ref="D5:D7"/>
    <mergeCell ref="E5:F5"/>
    <mergeCell ref="G5:G7"/>
    <mergeCell ref="E6:E7"/>
    <mergeCell ref="F6:F7"/>
    <mergeCell ref="G9:G10"/>
    <mergeCell ref="A20:B22"/>
    <mergeCell ref="C20:E22"/>
    <mergeCell ref="F20:G20"/>
    <mergeCell ref="F21:G21"/>
    <mergeCell ref="F22:G22"/>
    <mergeCell ref="A8:A16"/>
    <mergeCell ref="B8:B16"/>
    <mergeCell ref="C8:C16"/>
    <mergeCell ref="D9:D10"/>
    <mergeCell ref="E9:E10"/>
    <mergeCell ref="F9:F10"/>
    <mergeCell ref="A24:A26"/>
    <mergeCell ref="B24:C24"/>
    <mergeCell ref="D24:D26"/>
    <mergeCell ref="E24:F24"/>
    <mergeCell ref="G24:G26"/>
    <mergeCell ref="E25:E26"/>
    <mergeCell ref="F25:F26"/>
    <mergeCell ref="A41:C41"/>
    <mergeCell ref="D41:G41"/>
    <mergeCell ref="A27:A35"/>
    <mergeCell ref="B27:B35"/>
    <mergeCell ref="C27:C35"/>
    <mergeCell ref="D28:D29"/>
    <mergeCell ref="E28:E29"/>
    <mergeCell ref="F28:F29"/>
    <mergeCell ref="G28:G29"/>
    <mergeCell ref="A38:C40"/>
    <mergeCell ref="D38:G38"/>
    <mergeCell ref="D39:G39"/>
    <mergeCell ref="D40:G40"/>
    <mergeCell ref="A42:C42"/>
    <mergeCell ref="D42:G42"/>
    <mergeCell ref="A43:C43"/>
    <mergeCell ref="D43:G43"/>
    <mergeCell ref="A45:G4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64"/>
  <sheetViews>
    <sheetView workbookViewId="0">
      <selection sqref="A1:B3"/>
    </sheetView>
  </sheetViews>
  <sheetFormatPr baseColWidth="10" defaultRowHeight="12.75"/>
  <cols>
    <col min="1" max="3" width="13.42578125" customWidth="1"/>
    <col min="4" max="4" width="22.42578125" customWidth="1"/>
    <col min="7" max="7" width="21.140625" customWidth="1"/>
  </cols>
  <sheetData>
    <row r="1" spans="1:9" ht="15.75" customHeight="1">
      <c r="A1" s="437"/>
      <c r="B1" s="437"/>
      <c r="C1" s="369" t="s">
        <v>34</v>
      </c>
      <c r="D1" s="369"/>
      <c r="E1" s="369"/>
      <c r="F1" s="373" t="s">
        <v>227</v>
      </c>
      <c r="G1" s="373"/>
    </row>
    <row r="2" spans="1:9" ht="15.75" customHeight="1">
      <c r="A2" s="437"/>
      <c r="B2" s="437"/>
      <c r="C2" s="369"/>
      <c r="D2" s="369"/>
      <c r="E2" s="369"/>
      <c r="F2" s="373" t="s">
        <v>228</v>
      </c>
      <c r="G2" s="373"/>
    </row>
    <row r="3" spans="1:9" ht="15.75" customHeight="1">
      <c r="A3" s="437"/>
      <c r="B3" s="437"/>
      <c r="C3" s="369"/>
      <c r="D3" s="369"/>
      <c r="E3" s="369"/>
      <c r="F3" s="460" t="s">
        <v>649</v>
      </c>
      <c r="G3" s="461"/>
    </row>
    <row r="4" spans="1:9" ht="13.5" thickBot="1">
      <c r="A4" s="73"/>
      <c r="B4" s="73"/>
      <c r="C4" s="73"/>
      <c r="D4" s="73"/>
      <c r="E4" s="73"/>
      <c r="F4" s="73"/>
      <c r="G4" s="73"/>
    </row>
    <row r="5" spans="1:9" ht="13.5" thickBot="1">
      <c r="A5" s="455" t="s">
        <v>16</v>
      </c>
      <c r="B5" s="458" t="s">
        <v>17</v>
      </c>
      <c r="C5" s="459"/>
      <c r="D5" s="455" t="s">
        <v>18</v>
      </c>
      <c r="E5" s="458" t="s">
        <v>417</v>
      </c>
      <c r="F5" s="459"/>
      <c r="G5" s="440" t="s">
        <v>19</v>
      </c>
    </row>
    <row r="6" spans="1:9">
      <c r="A6" s="456"/>
      <c r="B6" s="74" t="s">
        <v>20</v>
      </c>
      <c r="C6" s="74" t="s">
        <v>22</v>
      </c>
      <c r="D6" s="456"/>
      <c r="E6" s="455" t="s">
        <v>24</v>
      </c>
      <c r="F6" s="455" t="s">
        <v>25</v>
      </c>
      <c r="G6" s="454"/>
    </row>
    <row r="7" spans="1:9" ht="51.75" thickBot="1">
      <c r="A7" s="457"/>
      <c r="B7" s="76" t="s">
        <v>21</v>
      </c>
      <c r="C7" s="76" t="s">
        <v>23</v>
      </c>
      <c r="D7" s="457"/>
      <c r="E7" s="457"/>
      <c r="F7" s="457"/>
      <c r="G7" s="441"/>
      <c r="I7" s="87"/>
    </row>
    <row r="8" spans="1:9" ht="51.75" thickBot="1">
      <c r="A8" s="440" t="s">
        <v>583</v>
      </c>
      <c r="B8" s="451" t="s">
        <v>418</v>
      </c>
      <c r="C8" s="451"/>
      <c r="D8" s="75" t="s">
        <v>26</v>
      </c>
      <c r="E8" s="83">
        <v>15</v>
      </c>
      <c r="F8" s="83">
        <v>0</v>
      </c>
      <c r="G8" s="83" t="s">
        <v>557</v>
      </c>
      <c r="I8" s="87"/>
    </row>
    <row r="9" spans="1:9" ht="45.75" customHeight="1">
      <c r="A9" s="454"/>
      <c r="B9" s="452"/>
      <c r="C9" s="452"/>
      <c r="D9" s="451" t="s">
        <v>27</v>
      </c>
      <c r="E9" s="438">
        <v>5</v>
      </c>
      <c r="F9" s="438">
        <v>0</v>
      </c>
      <c r="G9" s="438" t="s">
        <v>550</v>
      </c>
      <c r="I9" s="87"/>
    </row>
    <row r="10" spans="1:9" ht="19.5" customHeight="1" thickBot="1">
      <c r="A10" s="454"/>
      <c r="B10" s="452"/>
      <c r="C10" s="452"/>
      <c r="D10" s="453"/>
      <c r="E10" s="439"/>
      <c r="F10" s="439"/>
      <c r="G10" s="439"/>
    </row>
    <row r="11" spans="1:9" ht="24" customHeight="1" thickBot="1">
      <c r="A11" s="454"/>
      <c r="B11" s="452"/>
      <c r="C11" s="452"/>
      <c r="D11" s="76" t="s">
        <v>28</v>
      </c>
      <c r="E11" s="81">
        <v>0</v>
      </c>
      <c r="F11" s="81">
        <v>15</v>
      </c>
      <c r="G11" s="81"/>
    </row>
    <row r="12" spans="1:9" ht="36.75" customHeight="1" thickBot="1">
      <c r="A12" s="454"/>
      <c r="B12" s="452"/>
      <c r="C12" s="452"/>
      <c r="D12" s="76" t="s">
        <v>29</v>
      </c>
      <c r="E12" s="81">
        <v>10</v>
      </c>
      <c r="F12" s="81">
        <v>0</v>
      </c>
      <c r="G12" s="81" t="s">
        <v>558</v>
      </c>
    </row>
    <row r="13" spans="1:9" ht="51.75" thickBot="1">
      <c r="A13" s="454"/>
      <c r="B13" s="452"/>
      <c r="C13" s="452"/>
      <c r="D13" s="76" t="s">
        <v>30</v>
      </c>
      <c r="E13" s="81">
        <v>15</v>
      </c>
      <c r="F13" s="81">
        <v>0</v>
      </c>
      <c r="G13" s="81" t="s">
        <v>559</v>
      </c>
    </row>
    <row r="14" spans="1:9" ht="51.75" thickBot="1">
      <c r="A14" s="454"/>
      <c r="B14" s="452"/>
      <c r="C14" s="452"/>
      <c r="D14" s="76" t="s">
        <v>31</v>
      </c>
      <c r="E14" s="81">
        <v>10</v>
      </c>
      <c r="F14" s="81">
        <v>0</v>
      </c>
      <c r="G14" s="81" t="s">
        <v>558</v>
      </c>
    </row>
    <row r="15" spans="1:9" ht="39" thickBot="1">
      <c r="A15" s="454"/>
      <c r="B15" s="452"/>
      <c r="C15" s="452"/>
      <c r="D15" s="76" t="s">
        <v>32</v>
      </c>
      <c r="E15" s="81">
        <v>30</v>
      </c>
      <c r="F15" s="81">
        <v>0</v>
      </c>
      <c r="G15" s="81" t="s">
        <v>503</v>
      </c>
    </row>
    <row r="16" spans="1:9" ht="13.5" thickBot="1">
      <c r="A16" s="441"/>
      <c r="B16" s="453"/>
      <c r="C16" s="453"/>
      <c r="D16" s="77" t="s">
        <v>33</v>
      </c>
      <c r="E16" s="80">
        <v>85</v>
      </c>
      <c r="F16" s="80">
        <v>15</v>
      </c>
      <c r="G16" s="80"/>
    </row>
    <row r="17" spans="1:7">
      <c r="A17" s="72"/>
      <c r="B17" s="78"/>
      <c r="C17" s="78"/>
      <c r="D17" s="79"/>
      <c r="E17" s="72"/>
      <c r="F17" s="72"/>
      <c r="G17" s="72"/>
    </row>
    <row r="18" spans="1:7">
      <c r="A18" s="72"/>
      <c r="B18" s="78"/>
      <c r="C18" s="78"/>
      <c r="D18" s="79"/>
      <c r="E18" s="72"/>
      <c r="F18" s="72"/>
      <c r="G18" s="72"/>
    </row>
    <row r="19" spans="1:7">
      <c r="A19" s="72"/>
      <c r="B19" s="78"/>
      <c r="C19" s="78"/>
      <c r="D19" s="79"/>
      <c r="E19" s="72"/>
      <c r="F19" s="72"/>
      <c r="G19" s="72"/>
    </row>
    <row r="20" spans="1:7" ht="15.75" customHeight="1">
      <c r="A20" s="437"/>
      <c r="B20" s="437"/>
      <c r="C20" s="369" t="s">
        <v>34</v>
      </c>
      <c r="D20" s="369"/>
      <c r="E20" s="369"/>
      <c r="F20" s="373" t="s">
        <v>227</v>
      </c>
      <c r="G20" s="373"/>
    </row>
    <row r="21" spans="1:7" ht="15.75" customHeight="1">
      <c r="A21" s="437"/>
      <c r="B21" s="437"/>
      <c r="C21" s="369"/>
      <c r="D21" s="369"/>
      <c r="E21" s="369"/>
      <c r="F21" s="373" t="s">
        <v>228</v>
      </c>
      <c r="G21" s="373"/>
    </row>
    <row r="22" spans="1:7" ht="15.75" customHeight="1">
      <c r="A22" s="437"/>
      <c r="B22" s="437"/>
      <c r="C22" s="369"/>
      <c r="D22" s="369"/>
      <c r="E22" s="369"/>
      <c r="F22" s="460" t="s">
        <v>649</v>
      </c>
      <c r="G22" s="461"/>
    </row>
    <row r="23" spans="1:7" ht="13.5" thickBot="1">
      <c r="A23" s="72"/>
      <c r="B23" s="78"/>
      <c r="C23" s="78"/>
      <c r="D23" s="79"/>
      <c r="E23" s="72"/>
      <c r="F23" s="72"/>
      <c r="G23" s="72"/>
    </row>
    <row r="24" spans="1:7" ht="13.5" thickBot="1">
      <c r="A24" s="455" t="s">
        <v>16</v>
      </c>
      <c r="B24" s="458" t="s">
        <v>17</v>
      </c>
      <c r="C24" s="459"/>
      <c r="D24" s="455" t="s">
        <v>18</v>
      </c>
      <c r="E24" s="458" t="s">
        <v>417</v>
      </c>
      <c r="F24" s="459"/>
      <c r="G24" s="440" t="s">
        <v>19</v>
      </c>
    </row>
    <row r="25" spans="1:7">
      <c r="A25" s="456"/>
      <c r="B25" s="74" t="s">
        <v>20</v>
      </c>
      <c r="C25" s="74" t="s">
        <v>22</v>
      </c>
      <c r="D25" s="456"/>
      <c r="E25" s="455" t="s">
        <v>24</v>
      </c>
      <c r="F25" s="455" t="s">
        <v>25</v>
      </c>
      <c r="G25" s="454"/>
    </row>
    <row r="26" spans="1:7" ht="51.75" thickBot="1">
      <c r="A26" s="457"/>
      <c r="B26" s="76" t="s">
        <v>21</v>
      </c>
      <c r="C26" s="76" t="s">
        <v>23</v>
      </c>
      <c r="D26" s="457"/>
      <c r="E26" s="457"/>
      <c r="F26" s="457"/>
      <c r="G26" s="441"/>
    </row>
    <row r="27" spans="1:7" ht="51.75" thickBot="1">
      <c r="A27" s="440" t="s">
        <v>584</v>
      </c>
      <c r="B27" s="451" t="s">
        <v>418</v>
      </c>
      <c r="C27" s="451"/>
      <c r="D27" s="76" t="s">
        <v>26</v>
      </c>
      <c r="E27" s="81">
        <v>15</v>
      </c>
      <c r="F27" s="81">
        <v>0</v>
      </c>
      <c r="G27" s="83" t="s">
        <v>557</v>
      </c>
    </row>
    <row r="28" spans="1:7">
      <c r="A28" s="454"/>
      <c r="B28" s="452"/>
      <c r="C28" s="452"/>
      <c r="D28" s="451" t="s">
        <v>27</v>
      </c>
      <c r="E28" s="438">
        <v>5</v>
      </c>
      <c r="F28" s="438">
        <v>0</v>
      </c>
      <c r="G28" s="438" t="s">
        <v>550</v>
      </c>
    </row>
    <row r="29" spans="1:7" ht="13.5" thickBot="1">
      <c r="A29" s="454"/>
      <c r="B29" s="452"/>
      <c r="C29" s="452"/>
      <c r="D29" s="453"/>
      <c r="E29" s="439"/>
      <c r="F29" s="439"/>
      <c r="G29" s="439"/>
    </row>
    <row r="30" spans="1:7" ht="21" customHeight="1" thickBot="1">
      <c r="A30" s="454"/>
      <c r="B30" s="452"/>
      <c r="C30" s="452"/>
      <c r="D30" s="76" t="s">
        <v>28</v>
      </c>
      <c r="E30" s="81">
        <v>15</v>
      </c>
      <c r="F30" s="81">
        <v>0</v>
      </c>
      <c r="G30" s="81" t="s">
        <v>561</v>
      </c>
    </row>
    <row r="31" spans="1:7" ht="19.5" customHeight="1" thickBot="1">
      <c r="A31" s="454"/>
      <c r="B31" s="452"/>
      <c r="C31" s="452"/>
      <c r="D31" s="76" t="s">
        <v>29</v>
      </c>
      <c r="E31" s="81">
        <v>10</v>
      </c>
      <c r="F31" s="81">
        <v>0</v>
      </c>
      <c r="G31" s="81" t="s">
        <v>561</v>
      </c>
    </row>
    <row r="32" spans="1:7" ht="51.75" thickBot="1">
      <c r="A32" s="454"/>
      <c r="B32" s="452"/>
      <c r="C32" s="452"/>
      <c r="D32" s="76" t="s">
        <v>30</v>
      </c>
      <c r="E32" s="81">
        <v>15</v>
      </c>
      <c r="F32" s="81">
        <v>0</v>
      </c>
      <c r="G32" s="81" t="s">
        <v>562</v>
      </c>
    </row>
    <row r="33" spans="1:7" ht="51.75" thickBot="1">
      <c r="A33" s="454"/>
      <c r="B33" s="452"/>
      <c r="C33" s="452"/>
      <c r="D33" s="76" t="s">
        <v>31</v>
      </c>
      <c r="E33" s="81">
        <v>10</v>
      </c>
      <c r="F33" s="81">
        <v>0</v>
      </c>
      <c r="G33" s="81" t="s">
        <v>563</v>
      </c>
    </row>
    <row r="34" spans="1:7" ht="39" thickBot="1">
      <c r="A34" s="454"/>
      <c r="B34" s="452"/>
      <c r="C34" s="452"/>
      <c r="D34" s="76" t="s">
        <v>32</v>
      </c>
      <c r="E34" s="81">
        <v>30</v>
      </c>
      <c r="F34" s="81"/>
      <c r="G34" s="81" t="s">
        <v>503</v>
      </c>
    </row>
    <row r="35" spans="1:7" ht="13.5" thickBot="1">
      <c r="A35" s="441"/>
      <c r="B35" s="453"/>
      <c r="C35" s="453"/>
      <c r="D35" s="77" t="s">
        <v>33</v>
      </c>
      <c r="E35" s="80">
        <v>100</v>
      </c>
      <c r="F35" s="80">
        <v>0</v>
      </c>
      <c r="G35" s="80"/>
    </row>
    <row r="36" spans="1:7">
      <c r="A36" s="72"/>
      <c r="B36" s="78"/>
      <c r="C36" s="78"/>
      <c r="D36" s="79"/>
      <c r="E36" s="72"/>
      <c r="F36" s="72"/>
      <c r="G36" s="72"/>
    </row>
    <row r="37" spans="1:7">
      <c r="A37" s="72"/>
      <c r="B37" s="78"/>
      <c r="C37" s="78"/>
      <c r="D37" s="79"/>
      <c r="E37" s="72"/>
      <c r="F37" s="72"/>
      <c r="G37" s="72"/>
    </row>
    <row r="38" spans="1:7">
      <c r="A38" s="73"/>
      <c r="B38" s="73"/>
      <c r="C38" s="73"/>
      <c r="D38" s="73"/>
      <c r="E38" s="73"/>
      <c r="F38" s="73"/>
      <c r="G38" s="73"/>
    </row>
    <row r="39" spans="1:7" ht="15.75" customHeight="1">
      <c r="A39" s="437"/>
      <c r="B39" s="437"/>
      <c r="C39" s="369" t="s">
        <v>34</v>
      </c>
      <c r="D39" s="369"/>
      <c r="E39" s="369"/>
      <c r="F39" s="373" t="s">
        <v>227</v>
      </c>
      <c r="G39" s="373"/>
    </row>
    <row r="40" spans="1:7" ht="15.75" customHeight="1">
      <c r="A40" s="437"/>
      <c r="B40" s="437"/>
      <c r="C40" s="369"/>
      <c r="D40" s="369"/>
      <c r="E40" s="369"/>
      <c r="F40" s="373" t="s">
        <v>228</v>
      </c>
      <c r="G40" s="373"/>
    </row>
    <row r="41" spans="1:7" ht="15.75" customHeight="1">
      <c r="A41" s="437"/>
      <c r="B41" s="437"/>
      <c r="C41" s="369"/>
      <c r="D41" s="369"/>
      <c r="E41" s="369"/>
      <c r="F41" s="460" t="s">
        <v>649</v>
      </c>
      <c r="G41" s="461"/>
    </row>
    <row r="42" spans="1:7" ht="13.5" thickBot="1">
      <c r="A42" s="72"/>
      <c r="B42" s="78"/>
      <c r="C42" s="78"/>
      <c r="D42" s="79"/>
      <c r="E42" s="72"/>
      <c r="F42" s="72"/>
      <c r="G42" s="72"/>
    </row>
    <row r="43" spans="1:7" ht="13.5" thickBot="1">
      <c r="A43" s="455" t="s">
        <v>16</v>
      </c>
      <c r="B43" s="458" t="s">
        <v>17</v>
      </c>
      <c r="C43" s="459"/>
      <c r="D43" s="455" t="s">
        <v>18</v>
      </c>
      <c r="E43" s="458" t="s">
        <v>417</v>
      </c>
      <c r="F43" s="459"/>
      <c r="G43" s="440" t="s">
        <v>19</v>
      </c>
    </row>
    <row r="44" spans="1:7">
      <c r="A44" s="456"/>
      <c r="B44" s="74" t="s">
        <v>20</v>
      </c>
      <c r="C44" s="74" t="s">
        <v>22</v>
      </c>
      <c r="D44" s="456"/>
      <c r="E44" s="455" t="s">
        <v>24</v>
      </c>
      <c r="F44" s="455" t="s">
        <v>25</v>
      </c>
      <c r="G44" s="454"/>
    </row>
    <row r="45" spans="1:7" ht="51.75" thickBot="1">
      <c r="A45" s="457"/>
      <c r="B45" s="76" t="s">
        <v>21</v>
      </c>
      <c r="C45" s="76" t="s">
        <v>23</v>
      </c>
      <c r="D45" s="457"/>
      <c r="E45" s="457"/>
      <c r="F45" s="457"/>
      <c r="G45" s="441"/>
    </row>
    <row r="46" spans="1:7" ht="51.75" thickBot="1">
      <c r="A46" s="440" t="s">
        <v>565</v>
      </c>
      <c r="B46" s="451" t="s">
        <v>418</v>
      </c>
      <c r="C46" s="451"/>
      <c r="D46" s="92" t="s">
        <v>26</v>
      </c>
      <c r="E46" s="86">
        <v>15</v>
      </c>
      <c r="F46" s="86">
        <v>0</v>
      </c>
      <c r="G46" s="86" t="s">
        <v>507</v>
      </c>
    </row>
    <row r="47" spans="1:7" ht="44.25" customHeight="1">
      <c r="A47" s="454"/>
      <c r="B47" s="452"/>
      <c r="C47" s="452"/>
      <c r="D47" s="540" t="s">
        <v>27</v>
      </c>
      <c r="E47" s="538">
        <v>5</v>
      </c>
      <c r="F47" s="538">
        <v>0</v>
      </c>
      <c r="G47" s="538" t="s">
        <v>550</v>
      </c>
    </row>
    <row r="48" spans="1:7" ht="18" customHeight="1" thickBot="1">
      <c r="A48" s="454"/>
      <c r="B48" s="452"/>
      <c r="C48" s="452"/>
      <c r="D48" s="541"/>
      <c r="E48" s="539"/>
      <c r="F48" s="539"/>
      <c r="G48" s="539"/>
    </row>
    <row r="49" spans="1:7" ht="19.5" customHeight="1" thickBot="1">
      <c r="A49" s="454"/>
      <c r="B49" s="452"/>
      <c r="C49" s="452"/>
      <c r="D49" s="92" t="s">
        <v>28</v>
      </c>
      <c r="E49" s="86">
        <v>0</v>
      </c>
      <c r="F49" s="86">
        <v>15</v>
      </c>
      <c r="G49" s="86"/>
    </row>
    <row r="50" spans="1:7" ht="18.75" customHeight="1" thickBot="1">
      <c r="A50" s="454"/>
      <c r="B50" s="452"/>
      <c r="C50" s="452"/>
      <c r="D50" s="92" t="s">
        <v>29</v>
      </c>
      <c r="E50" s="86">
        <v>10</v>
      </c>
      <c r="F50" s="86">
        <v>0</v>
      </c>
      <c r="G50" s="86" t="s">
        <v>567</v>
      </c>
    </row>
    <row r="51" spans="1:7" ht="51.75" thickBot="1">
      <c r="A51" s="454"/>
      <c r="B51" s="452"/>
      <c r="C51" s="452"/>
      <c r="D51" s="92" t="s">
        <v>30</v>
      </c>
      <c r="E51" s="86">
        <v>15</v>
      </c>
      <c r="F51" s="86">
        <v>0</v>
      </c>
      <c r="G51" s="86" t="s">
        <v>464</v>
      </c>
    </row>
    <row r="52" spans="1:7" ht="51.75" thickBot="1">
      <c r="A52" s="454"/>
      <c r="B52" s="452"/>
      <c r="C52" s="452"/>
      <c r="D52" s="92" t="s">
        <v>31</v>
      </c>
      <c r="E52" s="86">
        <v>10</v>
      </c>
      <c r="F52" s="86">
        <v>0</v>
      </c>
      <c r="G52" s="86" t="s">
        <v>545</v>
      </c>
    </row>
    <row r="53" spans="1:7" ht="58.5" customHeight="1" thickBot="1">
      <c r="A53" s="454"/>
      <c r="B53" s="452"/>
      <c r="C53" s="452"/>
      <c r="D53" s="92" t="s">
        <v>32</v>
      </c>
      <c r="E53" s="86">
        <v>30</v>
      </c>
      <c r="F53" s="86">
        <v>0</v>
      </c>
      <c r="G53" s="86" t="s">
        <v>503</v>
      </c>
    </row>
    <row r="54" spans="1:7" ht="13.5" thickBot="1">
      <c r="A54" s="441"/>
      <c r="B54" s="453"/>
      <c r="C54" s="453"/>
      <c r="D54" s="77" t="s">
        <v>33</v>
      </c>
      <c r="E54" s="80">
        <v>85</v>
      </c>
      <c r="F54" s="80">
        <v>15</v>
      </c>
      <c r="G54" s="80"/>
    </row>
    <row r="55" spans="1:7">
      <c r="A55" s="73"/>
      <c r="B55" s="73"/>
      <c r="C55" s="73"/>
      <c r="D55" s="73"/>
      <c r="E55" s="73"/>
      <c r="F55" s="73"/>
      <c r="G55" s="73"/>
    </row>
    <row r="56" spans="1:7" ht="13.5" thickBot="1">
      <c r="A56" s="73"/>
      <c r="B56" s="73"/>
      <c r="C56" s="73"/>
      <c r="D56" s="73"/>
      <c r="E56" s="73"/>
      <c r="F56" s="73"/>
      <c r="G56" s="73"/>
    </row>
    <row r="57" spans="1:7">
      <c r="A57" s="465" t="s">
        <v>187</v>
      </c>
      <c r="B57" s="466"/>
      <c r="C57" s="467"/>
      <c r="D57" s="442" t="s">
        <v>188</v>
      </c>
      <c r="E57" s="443"/>
      <c r="F57" s="443"/>
      <c r="G57" s="444"/>
    </row>
    <row r="58" spans="1:7">
      <c r="A58" s="468"/>
      <c r="B58" s="469"/>
      <c r="C58" s="470"/>
      <c r="D58" s="445" t="s">
        <v>189</v>
      </c>
      <c r="E58" s="446"/>
      <c r="F58" s="446"/>
      <c r="G58" s="447"/>
    </row>
    <row r="59" spans="1:7">
      <c r="A59" s="468"/>
      <c r="B59" s="469"/>
      <c r="C59" s="470"/>
      <c r="D59" s="445" t="s">
        <v>190</v>
      </c>
      <c r="E59" s="446"/>
      <c r="F59" s="446"/>
      <c r="G59" s="447"/>
    </row>
    <row r="60" spans="1:7">
      <c r="A60" s="471" t="s">
        <v>191</v>
      </c>
      <c r="B60" s="472"/>
      <c r="C60" s="473"/>
      <c r="D60" s="494">
        <v>0</v>
      </c>
      <c r="E60" s="495"/>
      <c r="F60" s="495"/>
      <c r="G60" s="496"/>
    </row>
    <row r="61" spans="1:7">
      <c r="A61" s="471" t="s">
        <v>192</v>
      </c>
      <c r="B61" s="472"/>
      <c r="C61" s="473"/>
      <c r="D61" s="494">
        <v>1</v>
      </c>
      <c r="E61" s="495"/>
      <c r="F61" s="495"/>
      <c r="G61" s="496"/>
    </row>
    <row r="62" spans="1:7" ht="13.5" thickBot="1">
      <c r="A62" s="491" t="s">
        <v>193</v>
      </c>
      <c r="B62" s="492"/>
      <c r="C62" s="493"/>
      <c r="D62" s="497">
        <v>2</v>
      </c>
      <c r="E62" s="498"/>
      <c r="F62" s="498"/>
      <c r="G62" s="499"/>
    </row>
    <row r="63" spans="1:7">
      <c r="A63" s="73"/>
      <c r="B63" s="73"/>
      <c r="C63" s="73"/>
      <c r="D63" s="73"/>
      <c r="E63" s="73"/>
      <c r="F63" s="73"/>
      <c r="G63" s="73"/>
    </row>
    <row r="64" spans="1:7">
      <c r="A64" s="357" t="s">
        <v>453</v>
      </c>
      <c r="B64" s="357"/>
      <c r="C64" s="357"/>
      <c r="D64" s="357"/>
      <c r="E64" s="357"/>
      <c r="F64" s="357"/>
      <c r="G64" s="357"/>
    </row>
  </sheetData>
  <mergeCells count="68">
    <mergeCell ref="G5:G7"/>
    <mergeCell ref="A1:B3"/>
    <mergeCell ref="C1:E3"/>
    <mergeCell ref="F1:G1"/>
    <mergeCell ref="F2:G2"/>
    <mergeCell ref="F3:G3"/>
    <mergeCell ref="E6:E7"/>
    <mergeCell ref="F6:F7"/>
    <mergeCell ref="A5:A7"/>
    <mergeCell ref="B5:C5"/>
    <mergeCell ref="D5:D7"/>
    <mergeCell ref="E5:F5"/>
    <mergeCell ref="G9:G10"/>
    <mergeCell ref="A20:B22"/>
    <mergeCell ref="C20:E22"/>
    <mergeCell ref="F20:G20"/>
    <mergeCell ref="F21:G21"/>
    <mergeCell ref="F22:G22"/>
    <mergeCell ref="F9:F10"/>
    <mergeCell ref="A8:A16"/>
    <mergeCell ref="B8:B16"/>
    <mergeCell ref="C8:C16"/>
    <mergeCell ref="D9:D10"/>
    <mergeCell ref="E9:E10"/>
    <mergeCell ref="A24:A26"/>
    <mergeCell ref="B24:C24"/>
    <mergeCell ref="D24:D26"/>
    <mergeCell ref="E24:F24"/>
    <mergeCell ref="G24:G26"/>
    <mergeCell ref="E25:E26"/>
    <mergeCell ref="F25:F26"/>
    <mergeCell ref="G28:G29"/>
    <mergeCell ref="A39:B41"/>
    <mergeCell ref="C39:E41"/>
    <mergeCell ref="F39:G39"/>
    <mergeCell ref="F40:G40"/>
    <mergeCell ref="F41:G41"/>
    <mergeCell ref="A27:A35"/>
    <mergeCell ref="B27:B35"/>
    <mergeCell ref="C27:C35"/>
    <mergeCell ref="D28:D29"/>
    <mergeCell ref="E28:E29"/>
    <mergeCell ref="F28:F29"/>
    <mergeCell ref="A43:A45"/>
    <mergeCell ref="B43:C43"/>
    <mergeCell ref="D43:D45"/>
    <mergeCell ref="E43:F43"/>
    <mergeCell ref="G43:G45"/>
    <mergeCell ref="E44:E45"/>
    <mergeCell ref="F44:F45"/>
    <mergeCell ref="A60:C60"/>
    <mergeCell ref="D60:G60"/>
    <mergeCell ref="A46:A54"/>
    <mergeCell ref="B46:B54"/>
    <mergeCell ref="C46:C54"/>
    <mergeCell ref="D47:D48"/>
    <mergeCell ref="E47:E48"/>
    <mergeCell ref="F47:F48"/>
    <mergeCell ref="G47:G48"/>
    <mergeCell ref="A57:C59"/>
    <mergeCell ref="D57:G57"/>
    <mergeCell ref="D58:G58"/>
    <mergeCell ref="D59:G59"/>
    <mergeCell ref="A61:C61"/>
    <mergeCell ref="D61:G61"/>
    <mergeCell ref="A62:C62"/>
    <mergeCell ref="D62:G62"/>
    <mergeCell ref="A64:G6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I83"/>
  <sheetViews>
    <sheetView workbookViewId="0">
      <selection activeCell="J13" sqref="J13"/>
    </sheetView>
  </sheetViews>
  <sheetFormatPr baseColWidth="10" defaultRowHeight="12.75"/>
  <cols>
    <col min="1" max="3" width="13.42578125" customWidth="1"/>
    <col min="4" max="4" width="22.42578125" customWidth="1"/>
    <col min="7" max="7" width="21.140625" customWidth="1"/>
  </cols>
  <sheetData>
    <row r="1" spans="1:9" ht="15.75" customHeight="1">
      <c r="A1" s="437"/>
      <c r="B1" s="437"/>
      <c r="C1" s="369" t="s">
        <v>34</v>
      </c>
      <c r="D1" s="369"/>
      <c r="E1" s="369"/>
      <c r="F1" s="373" t="s">
        <v>227</v>
      </c>
      <c r="G1" s="373"/>
    </row>
    <row r="2" spans="1:9" ht="15.75" customHeight="1">
      <c r="A2" s="437"/>
      <c r="B2" s="437"/>
      <c r="C2" s="369"/>
      <c r="D2" s="369"/>
      <c r="E2" s="369"/>
      <c r="F2" s="373" t="s">
        <v>228</v>
      </c>
      <c r="G2" s="373"/>
    </row>
    <row r="3" spans="1:9" ht="15.75" customHeight="1">
      <c r="A3" s="437"/>
      <c r="B3" s="437"/>
      <c r="C3" s="369"/>
      <c r="D3" s="369"/>
      <c r="E3" s="369"/>
      <c r="F3" s="460" t="s">
        <v>649</v>
      </c>
      <c r="G3" s="461"/>
    </row>
    <row r="4" spans="1:9" ht="13.5" thickBot="1">
      <c r="A4" s="73"/>
      <c r="B4" s="73"/>
      <c r="C4" s="73"/>
      <c r="D4" s="73"/>
      <c r="E4" s="73"/>
      <c r="F4" s="73"/>
      <c r="G4" s="73"/>
    </row>
    <row r="5" spans="1:9" ht="13.5" thickBot="1">
      <c r="A5" s="455" t="s">
        <v>16</v>
      </c>
      <c r="B5" s="458" t="s">
        <v>17</v>
      </c>
      <c r="C5" s="459"/>
      <c r="D5" s="455" t="s">
        <v>18</v>
      </c>
      <c r="E5" s="458" t="s">
        <v>417</v>
      </c>
      <c r="F5" s="459"/>
      <c r="G5" s="440" t="s">
        <v>19</v>
      </c>
      <c r="I5" s="47"/>
    </row>
    <row r="6" spans="1:9">
      <c r="A6" s="456"/>
      <c r="B6" s="74" t="s">
        <v>20</v>
      </c>
      <c r="C6" s="74" t="s">
        <v>22</v>
      </c>
      <c r="D6" s="456"/>
      <c r="E6" s="455" t="s">
        <v>24</v>
      </c>
      <c r="F6" s="455" t="s">
        <v>25</v>
      </c>
      <c r="G6" s="454"/>
      <c r="I6" s="47"/>
    </row>
    <row r="7" spans="1:9" ht="51.75" thickBot="1">
      <c r="A7" s="457"/>
      <c r="B7" s="76" t="s">
        <v>21</v>
      </c>
      <c r="C7" s="76" t="s">
        <v>23</v>
      </c>
      <c r="D7" s="457"/>
      <c r="E7" s="457"/>
      <c r="F7" s="457"/>
      <c r="G7" s="441"/>
      <c r="I7" s="87"/>
    </row>
    <row r="8" spans="1:9" ht="51.75" thickBot="1">
      <c r="A8" s="440" t="s">
        <v>399</v>
      </c>
      <c r="B8" s="451" t="s">
        <v>418</v>
      </c>
      <c r="C8" s="451"/>
      <c r="D8" s="75" t="s">
        <v>26</v>
      </c>
      <c r="E8" s="83">
        <v>15</v>
      </c>
      <c r="F8" s="83">
        <v>0</v>
      </c>
      <c r="G8" s="83" t="s">
        <v>569</v>
      </c>
      <c r="I8" s="87"/>
    </row>
    <row r="9" spans="1:9" ht="47.25" customHeight="1">
      <c r="A9" s="454"/>
      <c r="B9" s="452"/>
      <c r="C9" s="452"/>
      <c r="D9" s="451" t="s">
        <v>27</v>
      </c>
      <c r="E9" s="438">
        <v>5</v>
      </c>
      <c r="F9" s="438">
        <v>0</v>
      </c>
      <c r="G9" s="438" t="s">
        <v>550</v>
      </c>
      <c r="I9" s="87"/>
    </row>
    <row r="10" spans="1:9" ht="18" customHeight="1" thickBot="1">
      <c r="A10" s="454"/>
      <c r="B10" s="452"/>
      <c r="C10" s="452"/>
      <c r="D10" s="453"/>
      <c r="E10" s="439"/>
      <c r="F10" s="439"/>
      <c r="G10" s="439"/>
      <c r="I10" s="87"/>
    </row>
    <row r="11" spans="1:9" ht="18.75" customHeight="1" thickBot="1">
      <c r="A11" s="454"/>
      <c r="B11" s="452"/>
      <c r="C11" s="452"/>
      <c r="D11" s="76" t="s">
        <v>28</v>
      </c>
      <c r="E11" s="81">
        <v>0</v>
      </c>
      <c r="F11" s="81">
        <v>15</v>
      </c>
      <c r="G11" s="81"/>
      <c r="I11" s="47"/>
    </row>
    <row r="12" spans="1:9" ht="43.5" customHeight="1" thickBot="1">
      <c r="A12" s="454"/>
      <c r="B12" s="452"/>
      <c r="C12" s="452"/>
      <c r="D12" s="76" t="s">
        <v>29</v>
      </c>
      <c r="E12" s="81">
        <v>10</v>
      </c>
      <c r="F12" s="81">
        <v>0</v>
      </c>
      <c r="G12" s="81" t="s">
        <v>570</v>
      </c>
    </row>
    <row r="13" spans="1:9" ht="51.75" thickBot="1">
      <c r="A13" s="454"/>
      <c r="B13" s="452"/>
      <c r="C13" s="452"/>
      <c r="D13" s="76" t="s">
        <v>30</v>
      </c>
      <c r="E13" s="81">
        <v>15</v>
      </c>
      <c r="F13" s="81">
        <v>0</v>
      </c>
      <c r="G13" s="81" t="s">
        <v>571</v>
      </c>
    </row>
    <row r="14" spans="1:9" ht="51.75" thickBot="1">
      <c r="A14" s="454"/>
      <c r="B14" s="452"/>
      <c r="C14" s="452"/>
      <c r="D14" s="76" t="s">
        <v>31</v>
      </c>
      <c r="E14" s="81">
        <v>10</v>
      </c>
      <c r="F14" s="81">
        <v>0</v>
      </c>
      <c r="G14" s="81" t="s">
        <v>572</v>
      </c>
    </row>
    <row r="15" spans="1:9" ht="39" thickBot="1">
      <c r="A15" s="454"/>
      <c r="B15" s="452"/>
      <c r="C15" s="452"/>
      <c r="D15" s="76" t="s">
        <v>32</v>
      </c>
      <c r="E15" s="81">
        <v>30</v>
      </c>
      <c r="F15" s="81">
        <v>0</v>
      </c>
      <c r="G15" s="81" t="s">
        <v>503</v>
      </c>
    </row>
    <row r="16" spans="1:9" ht="13.5" thickBot="1">
      <c r="A16" s="441"/>
      <c r="B16" s="453"/>
      <c r="C16" s="453"/>
      <c r="D16" s="77" t="s">
        <v>33</v>
      </c>
      <c r="E16" s="80">
        <v>85</v>
      </c>
      <c r="F16" s="80">
        <v>15</v>
      </c>
      <c r="G16" s="80"/>
    </row>
    <row r="17" spans="1:7">
      <c r="A17" s="72"/>
      <c r="B17" s="78"/>
      <c r="C17" s="78"/>
      <c r="D17" s="79"/>
      <c r="E17" s="72"/>
      <c r="F17" s="72"/>
      <c r="G17" s="72"/>
    </row>
    <row r="18" spans="1:7">
      <c r="A18" s="72"/>
      <c r="B18" s="78"/>
      <c r="C18" s="78"/>
      <c r="D18" s="79"/>
      <c r="E18" s="72"/>
      <c r="F18" s="72"/>
      <c r="G18" s="72"/>
    </row>
    <row r="19" spans="1:7">
      <c r="A19" s="72"/>
      <c r="B19" s="78"/>
      <c r="C19" s="78"/>
      <c r="D19" s="79"/>
      <c r="E19" s="72"/>
      <c r="F19" s="72"/>
      <c r="G19" s="72"/>
    </row>
    <row r="20" spans="1:7" ht="15.75" customHeight="1">
      <c r="A20" s="437"/>
      <c r="B20" s="437"/>
      <c r="C20" s="369" t="s">
        <v>34</v>
      </c>
      <c r="D20" s="369"/>
      <c r="E20" s="369"/>
      <c r="F20" s="373" t="s">
        <v>227</v>
      </c>
      <c r="G20" s="373"/>
    </row>
    <row r="21" spans="1:7" ht="15.75" customHeight="1">
      <c r="A21" s="437"/>
      <c r="B21" s="437"/>
      <c r="C21" s="369"/>
      <c r="D21" s="369"/>
      <c r="E21" s="369"/>
      <c r="F21" s="373" t="s">
        <v>228</v>
      </c>
      <c r="G21" s="373"/>
    </row>
    <row r="22" spans="1:7" ht="15.75" customHeight="1">
      <c r="A22" s="437"/>
      <c r="B22" s="437"/>
      <c r="C22" s="369"/>
      <c r="D22" s="369"/>
      <c r="E22" s="369"/>
      <c r="F22" s="460" t="s">
        <v>649</v>
      </c>
      <c r="G22" s="461"/>
    </row>
    <row r="23" spans="1:7" ht="13.5" thickBot="1">
      <c r="A23" s="72"/>
      <c r="B23" s="78"/>
      <c r="C23" s="78"/>
      <c r="D23" s="79"/>
      <c r="E23" s="72"/>
      <c r="F23" s="72"/>
      <c r="G23" s="72"/>
    </row>
    <row r="24" spans="1:7" ht="13.5" thickBot="1">
      <c r="A24" s="455" t="s">
        <v>16</v>
      </c>
      <c r="B24" s="458" t="s">
        <v>17</v>
      </c>
      <c r="C24" s="459"/>
      <c r="D24" s="455" t="s">
        <v>18</v>
      </c>
      <c r="E24" s="458" t="s">
        <v>417</v>
      </c>
      <c r="F24" s="459"/>
      <c r="G24" s="440" t="s">
        <v>19</v>
      </c>
    </row>
    <row r="25" spans="1:7">
      <c r="A25" s="456"/>
      <c r="B25" s="74" t="s">
        <v>20</v>
      </c>
      <c r="C25" s="74" t="s">
        <v>22</v>
      </c>
      <c r="D25" s="456"/>
      <c r="E25" s="455" t="s">
        <v>24</v>
      </c>
      <c r="F25" s="455" t="s">
        <v>25</v>
      </c>
      <c r="G25" s="454"/>
    </row>
    <row r="26" spans="1:7" ht="51.75" thickBot="1">
      <c r="A26" s="457"/>
      <c r="B26" s="76" t="s">
        <v>21</v>
      </c>
      <c r="C26" s="76" t="s">
        <v>23</v>
      </c>
      <c r="D26" s="457"/>
      <c r="E26" s="457"/>
      <c r="F26" s="457"/>
      <c r="G26" s="441"/>
    </row>
    <row r="27" spans="1:7" ht="51.75" thickBot="1">
      <c r="A27" s="440" t="s">
        <v>401</v>
      </c>
      <c r="B27" s="451" t="s">
        <v>418</v>
      </c>
      <c r="C27" s="451"/>
      <c r="D27" s="76" t="s">
        <v>26</v>
      </c>
      <c r="E27" s="81">
        <v>15</v>
      </c>
      <c r="F27" s="81">
        <v>0</v>
      </c>
      <c r="G27" s="83" t="s">
        <v>569</v>
      </c>
    </row>
    <row r="28" spans="1:7" ht="30.75" customHeight="1">
      <c r="A28" s="454"/>
      <c r="B28" s="452"/>
      <c r="C28" s="452"/>
      <c r="D28" s="451" t="s">
        <v>27</v>
      </c>
      <c r="E28" s="438">
        <v>5</v>
      </c>
      <c r="F28" s="438">
        <v>0</v>
      </c>
      <c r="G28" s="438" t="s">
        <v>550</v>
      </c>
    </row>
    <row r="29" spans="1:7" ht="36.75" customHeight="1" thickBot="1">
      <c r="A29" s="454"/>
      <c r="B29" s="452"/>
      <c r="C29" s="452"/>
      <c r="D29" s="453"/>
      <c r="E29" s="439"/>
      <c r="F29" s="439"/>
      <c r="G29" s="439"/>
    </row>
    <row r="30" spans="1:7" ht="30" customHeight="1" thickBot="1">
      <c r="A30" s="454"/>
      <c r="B30" s="452"/>
      <c r="C30" s="452"/>
      <c r="D30" s="76" t="s">
        <v>28</v>
      </c>
      <c r="E30" s="81">
        <v>0</v>
      </c>
      <c r="F30" s="81">
        <v>15</v>
      </c>
      <c r="G30" s="81"/>
    </row>
    <row r="31" spans="1:7" ht="38.25" customHeight="1" thickBot="1">
      <c r="A31" s="454"/>
      <c r="B31" s="452"/>
      <c r="C31" s="452"/>
      <c r="D31" s="76" t="s">
        <v>29</v>
      </c>
      <c r="E31" s="81">
        <v>10</v>
      </c>
      <c r="F31" s="81">
        <v>0</v>
      </c>
      <c r="G31" s="81" t="s">
        <v>570</v>
      </c>
    </row>
    <row r="32" spans="1:7" ht="51.75" thickBot="1">
      <c r="A32" s="454"/>
      <c r="B32" s="452"/>
      <c r="C32" s="452"/>
      <c r="D32" s="76" t="s">
        <v>30</v>
      </c>
      <c r="E32" s="81">
        <v>15</v>
      </c>
      <c r="F32" s="81">
        <v>0</v>
      </c>
      <c r="G32" s="81" t="s">
        <v>571</v>
      </c>
    </row>
    <row r="33" spans="1:7" ht="51.75" thickBot="1">
      <c r="A33" s="454"/>
      <c r="B33" s="452"/>
      <c r="C33" s="452"/>
      <c r="D33" s="76" t="s">
        <v>31</v>
      </c>
      <c r="E33" s="81">
        <v>10</v>
      </c>
      <c r="F33" s="81">
        <v>0</v>
      </c>
      <c r="G33" s="81" t="s">
        <v>572</v>
      </c>
    </row>
    <row r="34" spans="1:7" ht="39" thickBot="1">
      <c r="A34" s="454"/>
      <c r="B34" s="452"/>
      <c r="C34" s="452"/>
      <c r="D34" s="76" t="s">
        <v>32</v>
      </c>
      <c r="E34" s="81">
        <v>30</v>
      </c>
      <c r="F34" s="81"/>
      <c r="G34" s="81" t="s">
        <v>503</v>
      </c>
    </row>
    <row r="35" spans="1:7" ht="13.5" thickBot="1">
      <c r="A35" s="441"/>
      <c r="B35" s="453"/>
      <c r="C35" s="453"/>
      <c r="D35" s="77" t="s">
        <v>33</v>
      </c>
      <c r="E35" s="80">
        <v>85</v>
      </c>
      <c r="F35" s="80">
        <v>15</v>
      </c>
      <c r="G35" s="80"/>
    </row>
    <row r="36" spans="1:7">
      <c r="A36" s="72"/>
      <c r="B36" s="78"/>
      <c r="C36" s="78"/>
      <c r="D36" s="79"/>
      <c r="E36" s="72"/>
      <c r="F36" s="72"/>
      <c r="G36" s="72"/>
    </row>
    <row r="37" spans="1:7">
      <c r="A37" s="72"/>
      <c r="B37" s="78"/>
      <c r="C37" s="78"/>
      <c r="D37" s="79"/>
      <c r="E37" s="72"/>
      <c r="F37" s="72"/>
      <c r="G37" s="72"/>
    </row>
    <row r="38" spans="1:7">
      <c r="A38" s="73"/>
      <c r="B38" s="73"/>
      <c r="C38" s="73"/>
      <c r="D38" s="73"/>
      <c r="E38" s="73"/>
      <c r="F38" s="73"/>
      <c r="G38" s="73"/>
    </row>
    <row r="39" spans="1:7" ht="15.75" customHeight="1">
      <c r="A39" s="437"/>
      <c r="B39" s="437"/>
      <c r="C39" s="369" t="s">
        <v>34</v>
      </c>
      <c r="D39" s="369"/>
      <c r="E39" s="369"/>
      <c r="F39" s="373" t="s">
        <v>227</v>
      </c>
      <c r="G39" s="373"/>
    </row>
    <row r="40" spans="1:7" ht="15.75" customHeight="1">
      <c r="A40" s="437"/>
      <c r="B40" s="437"/>
      <c r="C40" s="369"/>
      <c r="D40" s="369"/>
      <c r="E40" s="369"/>
      <c r="F40" s="373" t="s">
        <v>228</v>
      </c>
      <c r="G40" s="373"/>
    </row>
    <row r="41" spans="1:7" ht="15.75" customHeight="1">
      <c r="A41" s="437"/>
      <c r="B41" s="437"/>
      <c r="C41" s="369"/>
      <c r="D41" s="369"/>
      <c r="E41" s="369"/>
      <c r="F41" s="460" t="s">
        <v>649</v>
      </c>
      <c r="G41" s="461"/>
    </row>
    <row r="42" spans="1:7" ht="13.5" thickBot="1">
      <c r="A42" s="72"/>
      <c r="B42" s="78"/>
      <c r="C42" s="78"/>
      <c r="D42" s="79"/>
      <c r="E42" s="72"/>
      <c r="F42" s="72"/>
      <c r="G42" s="72"/>
    </row>
    <row r="43" spans="1:7" ht="13.5" thickBot="1">
      <c r="A43" s="455" t="s">
        <v>16</v>
      </c>
      <c r="B43" s="458" t="s">
        <v>17</v>
      </c>
      <c r="C43" s="459"/>
      <c r="D43" s="455" t="s">
        <v>18</v>
      </c>
      <c r="E43" s="458" t="s">
        <v>417</v>
      </c>
      <c r="F43" s="459"/>
      <c r="G43" s="440" t="s">
        <v>19</v>
      </c>
    </row>
    <row r="44" spans="1:7">
      <c r="A44" s="456"/>
      <c r="B44" s="74" t="s">
        <v>20</v>
      </c>
      <c r="C44" s="74" t="s">
        <v>22</v>
      </c>
      <c r="D44" s="456"/>
      <c r="E44" s="455" t="s">
        <v>24</v>
      </c>
      <c r="F44" s="455" t="s">
        <v>25</v>
      </c>
      <c r="G44" s="454"/>
    </row>
    <row r="45" spans="1:7" ht="51.75" thickBot="1">
      <c r="A45" s="457"/>
      <c r="B45" s="76" t="s">
        <v>21</v>
      </c>
      <c r="C45" s="76" t="s">
        <v>23</v>
      </c>
      <c r="D45" s="457"/>
      <c r="E45" s="457"/>
      <c r="F45" s="457"/>
      <c r="G45" s="441"/>
    </row>
    <row r="46" spans="1:7" ht="80.25" customHeight="1" thickBot="1">
      <c r="A46" s="440" t="s">
        <v>402</v>
      </c>
      <c r="B46" s="451" t="s">
        <v>418</v>
      </c>
      <c r="C46" s="451"/>
      <c r="D46" s="76" t="s">
        <v>26</v>
      </c>
      <c r="E46" s="81">
        <v>15</v>
      </c>
      <c r="F46" s="81">
        <v>0</v>
      </c>
      <c r="G46" s="81" t="s">
        <v>576</v>
      </c>
    </row>
    <row r="47" spans="1:7" ht="45" customHeight="1">
      <c r="A47" s="454"/>
      <c r="B47" s="452"/>
      <c r="C47" s="452"/>
      <c r="D47" s="451" t="s">
        <v>27</v>
      </c>
      <c r="E47" s="438">
        <v>5</v>
      </c>
      <c r="F47" s="438">
        <v>0</v>
      </c>
      <c r="G47" s="438" t="s">
        <v>550</v>
      </c>
    </row>
    <row r="48" spans="1:7" ht="23.25" customHeight="1" thickBot="1">
      <c r="A48" s="454"/>
      <c r="B48" s="452"/>
      <c r="C48" s="452"/>
      <c r="D48" s="453"/>
      <c r="E48" s="439"/>
      <c r="F48" s="439"/>
      <c r="G48" s="439"/>
    </row>
    <row r="49" spans="1:7" ht="24" customHeight="1" thickBot="1">
      <c r="A49" s="454"/>
      <c r="B49" s="452"/>
      <c r="C49" s="452"/>
      <c r="D49" s="76" t="s">
        <v>28</v>
      </c>
      <c r="E49" s="81">
        <v>0</v>
      </c>
      <c r="F49" s="81">
        <v>15</v>
      </c>
      <c r="G49" s="81"/>
    </row>
    <row r="50" spans="1:7" ht="24" customHeight="1" thickBot="1">
      <c r="A50" s="454"/>
      <c r="B50" s="452"/>
      <c r="C50" s="452"/>
      <c r="D50" s="76" t="s">
        <v>29</v>
      </c>
      <c r="E50" s="81">
        <v>10</v>
      </c>
      <c r="F50" s="81">
        <v>0</v>
      </c>
      <c r="G50" s="81" t="s">
        <v>575</v>
      </c>
    </row>
    <row r="51" spans="1:7" ht="51.75" thickBot="1">
      <c r="A51" s="454"/>
      <c r="B51" s="452"/>
      <c r="C51" s="452"/>
      <c r="D51" s="76" t="s">
        <v>30</v>
      </c>
      <c r="E51" s="81">
        <v>15</v>
      </c>
      <c r="F51" s="81">
        <v>0</v>
      </c>
      <c r="G51" s="81" t="s">
        <v>320</v>
      </c>
    </row>
    <row r="52" spans="1:7" ht="60.75" customHeight="1" thickBot="1">
      <c r="A52" s="454"/>
      <c r="B52" s="452"/>
      <c r="C52" s="452"/>
      <c r="D52" s="76" t="s">
        <v>31</v>
      </c>
      <c r="E52" s="81">
        <v>10</v>
      </c>
      <c r="F52" s="81">
        <v>0</v>
      </c>
      <c r="G52" s="81" t="s">
        <v>577</v>
      </c>
    </row>
    <row r="53" spans="1:7" ht="60" customHeight="1" thickBot="1">
      <c r="A53" s="454"/>
      <c r="B53" s="452"/>
      <c r="C53" s="452"/>
      <c r="D53" s="76" t="s">
        <v>32</v>
      </c>
      <c r="E53" s="81">
        <v>0</v>
      </c>
      <c r="F53" s="81">
        <v>30</v>
      </c>
      <c r="G53" s="86" t="s">
        <v>643</v>
      </c>
    </row>
    <row r="54" spans="1:7" ht="13.5" thickBot="1">
      <c r="A54" s="441"/>
      <c r="B54" s="453"/>
      <c r="C54" s="453"/>
      <c r="D54" s="77" t="s">
        <v>33</v>
      </c>
      <c r="E54" s="80">
        <v>55</v>
      </c>
      <c r="F54" s="80">
        <v>45</v>
      </c>
      <c r="G54" s="80"/>
    </row>
    <row r="55" spans="1:7">
      <c r="A55" s="72"/>
      <c r="B55" s="78"/>
      <c r="C55" s="78"/>
      <c r="D55" s="79"/>
      <c r="E55" s="72"/>
      <c r="F55" s="72"/>
      <c r="G55" s="72"/>
    </row>
    <row r="56" spans="1:7">
      <c r="A56" s="72"/>
      <c r="B56" s="78"/>
      <c r="C56" s="78"/>
      <c r="D56" s="79"/>
      <c r="E56" s="72"/>
      <c r="F56" s="72"/>
      <c r="G56" s="72"/>
    </row>
    <row r="57" spans="1:7">
      <c r="A57" s="73"/>
      <c r="B57" s="73"/>
      <c r="C57" s="73"/>
      <c r="D57" s="73"/>
      <c r="E57" s="73"/>
      <c r="F57" s="73"/>
      <c r="G57" s="73"/>
    </row>
    <row r="58" spans="1:7">
      <c r="A58" s="437"/>
      <c r="B58" s="437"/>
      <c r="C58" s="369" t="s">
        <v>34</v>
      </c>
      <c r="D58" s="369"/>
      <c r="E58" s="369"/>
      <c r="F58" s="373" t="s">
        <v>227</v>
      </c>
      <c r="G58" s="373"/>
    </row>
    <row r="59" spans="1:7">
      <c r="A59" s="437"/>
      <c r="B59" s="437"/>
      <c r="C59" s="369"/>
      <c r="D59" s="369"/>
      <c r="E59" s="369"/>
      <c r="F59" s="373" t="s">
        <v>228</v>
      </c>
      <c r="G59" s="373"/>
    </row>
    <row r="60" spans="1:7">
      <c r="A60" s="437"/>
      <c r="B60" s="437"/>
      <c r="C60" s="369"/>
      <c r="D60" s="369"/>
      <c r="E60" s="369"/>
      <c r="F60" s="460" t="s">
        <v>649</v>
      </c>
      <c r="G60" s="461"/>
    </row>
    <row r="61" spans="1:7" ht="13.5" thickBot="1">
      <c r="A61" s="72"/>
      <c r="B61" s="78"/>
      <c r="C61" s="78"/>
      <c r="D61" s="79"/>
      <c r="E61" s="72"/>
      <c r="F61" s="72"/>
      <c r="G61" s="72"/>
    </row>
    <row r="62" spans="1:7" ht="13.5" thickBot="1">
      <c r="A62" s="455" t="s">
        <v>16</v>
      </c>
      <c r="B62" s="458" t="s">
        <v>17</v>
      </c>
      <c r="C62" s="459"/>
      <c r="D62" s="455" t="s">
        <v>18</v>
      </c>
      <c r="E62" s="458" t="s">
        <v>417</v>
      </c>
      <c r="F62" s="459"/>
      <c r="G62" s="440" t="s">
        <v>19</v>
      </c>
    </row>
    <row r="63" spans="1:7">
      <c r="A63" s="456"/>
      <c r="B63" s="74" t="s">
        <v>20</v>
      </c>
      <c r="C63" s="74" t="s">
        <v>22</v>
      </c>
      <c r="D63" s="456"/>
      <c r="E63" s="455" t="s">
        <v>24</v>
      </c>
      <c r="F63" s="455" t="s">
        <v>25</v>
      </c>
      <c r="G63" s="454"/>
    </row>
    <row r="64" spans="1:7" ht="51.75" thickBot="1">
      <c r="A64" s="457"/>
      <c r="B64" s="76" t="s">
        <v>21</v>
      </c>
      <c r="C64" s="76" t="s">
        <v>23</v>
      </c>
      <c r="D64" s="457"/>
      <c r="E64" s="457"/>
      <c r="F64" s="457"/>
      <c r="G64" s="441"/>
    </row>
    <row r="65" spans="1:7" ht="51.75" thickBot="1">
      <c r="A65" s="440" t="s">
        <v>585</v>
      </c>
      <c r="B65" s="451" t="s">
        <v>418</v>
      </c>
      <c r="C65" s="451"/>
      <c r="D65" s="76" t="s">
        <v>26</v>
      </c>
      <c r="E65" s="81">
        <v>15</v>
      </c>
      <c r="F65" s="81">
        <v>0</v>
      </c>
      <c r="G65" s="81" t="s">
        <v>507</v>
      </c>
    </row>
    <row r="66" spans="1:7" ht="22.5" customHeight="1">
      <c r="A66" s="454"/>
      <c r="B66" s="452"/>
      <c r="C66" s="452"/>
      <c r="D66" s="451" t="s">
        <v>27</v>
      </c>
      <c r="E66" s="438">
        <v>5</v>
      </c>
      <c r="F66" s="438">
        <v>0</v>
      </c>
      <c r="G66" s="438" t="s">
        <v>550</v>
      </c>
    </row>
    <row r="67" spans="1:7" ht="30" customHeight="1" thickBot="1">
      <c r="A67" s="454"/>
      <c r="B67" s="452"/>
      <c r="C67" s="452"/>
      <c r="D67" s="453"/>
      <c r="E67" s="439"/>
      <c r="F67" s="439"/>
      <c r="G67" s="439"/>
    </row>
    <row r="68" spans="1:7" ht="29.25" customHeight="1" thickBot="1">
      <c r="A68" s="454"/>
      <c r="B68" s="452"/>
      <c r="C68" s="452"/>
      <c r="D68" s="76" t="s">
        <v>28</v>
      </c>
      <c r="E68" s="81">
        <v>0</v>
      </c>
      <c r="F68" s="81">
        <v>15</v>
      </c>
      <c r="G68" s="81"/>
    </row>
    <row r="69" spans="1:7" ht="28.5" customHeight="1" thickBot="1">
      <c r="A69" s="454"/>
      <c r="B69" s="452"/>
      <c r="C69" s="452"/>
      <c r="D69" s="76" t="s">
        <v>29</v>
      </c>
      <c r="E69" s="81">
        <v>10</v>
      </c>
      <c r="F69" s="81">
        <v>0</v>
      </c>
      <c r="G69" s="81" t="s">
        <v>581</v>
      </c>
    </row>
    <row r="70" spans="1:7" ht="51.75" thickBot="1">
      <c r="A70" s="454"/>
      <c r="B70" s="452"/>
      <c r="C70" s="452"/>
      <c r="D70" s="76" t="s">
        <v>30</v>
      </c>
      <c r="E70" s="81">
        <v>15</v>
      </c>
      <c r="F70" s="81">
        <v>0</v>
      </c>
      <c r="G70" s="81" t="s">
        <v>321</v>
      </c>
    </row>
    <row r="71" spans="1:7" ht="51.75" thickBot="1">
      <c r="A71" s="454"/>
      <c r="B71" s="452"/>
      <c r="C71" s="452"/>
      <c r="D71" s="76" t="s">
        <v>31</v>
      </c>
      <c r="E71" s="81">
        <v>10</v>
      </c>
      <c r="F71" s="81">
        <v>0</v>
      </c>
      <c r="G71" s="81" t="s">
        <v>644</v>
      </c>
    </row>
    <row r="72" spans="1:7" ht="39" thickBot="1">
      <c r="A72" s="454"/>
      <c r="B72" s="452"/>
      <c r="C72" s="452"/>
      <c r="D72" s="76" t="s">
        <v>32</v>
      </c>
      <c r="E72" s="81">
        <v>30</v>
      </c>
      <c r="F72" s="81"/>
      <c r="G72" s="81" t="s">
        <v>645</v>
      </c>
    </row>
    <row r="73" spans="1:7" ht="13.5" thickBot="1">
      <c r="A73" s="441"/>
      <c r="B73" s="453"/>
      <c r="C73" s="453"/>
      <c r="D73" s="77" t="s">
        <v>33</v>
      </c>
      <c r="E73" s="80">
        <v>100</v>
      </c>
      <c r="F73" s="80">
        <v>0</v>
      </c>
      <c r="G73" s="80"/>
    </row>
    <row r="74" spans="1:7">
      <c r="A74" s="72"/>
      <c r="B74" s="78"/>
      <c r="C74" s="78"/>
      <c r="D74" s="79"/>
      <c r="E74" s="72"/>
      <c r="F74" s="72"/>
      <c r="G74" s="72"/>
    </row>
    <row r="75" spans="1:7" ht="13.5" thickBot="1">
      <c r="A75" s="73"/>
      <c r="B75" s="73"/>
      <c r="C75" s="73"/>
      <c r="D75" s="73"/>
      <c r="E75" s="73"/>
      <c r="F75" s="73"/>
      <c r="G75" s="73"/>
    </row>
    <row r="76" spans="1:7">
      <c r="A76" s="465" t="s">
        <v>187</v>
      </c>
      <c r="B76" s="466"/>
      <c r="C76" s="467"/>
      <c r="D76" s="442" t="s">
        <v>188</v>
      </c>
      <c r="E76" s="443"/>
      <c r="F76" s="443"/>
      <c r="G76" s="444"/>
    </row>
    <row r="77" spans="1:7">
      <c r="A77" s="468"/>
      <c r="B77" s="469"/>
      <c r="C77" s="470"/>
      <c r="D77" s="445" t="s">
        <v>189</v>
      </c>
      <c r="E77" s="446"/>
      <c r="F77" s="446"/>
      <c r="G77" s="447"/>
    </row>
    <row r="78" spans="1:7">
      <c r="A78" s="468"/>
      <c r="B78" s="469"/>
      <c r="C78" s="470"/>
      <c r="D78" s="445" t="s">
        <v>190</v>
      </c>
      <c r="E78" s="446"/>
      <c r="F78" s="446"/>
      <c r="G78" s="447"/>
    </row>
    <row r="79" spans="1:7">
      <c r="A79" s="471" t="s">
        <v>191</v>
      </c>
      <c r="B79" s="472"/>
      <c r="C79" s="473"/>
      <c r="D79" s="494">
        <v>0</v>
      </c>
      <c r="E79" s="495"/>
      <c r="F79" s="495"/>
      <c r="G79" s="496"/>
    </row>
    <row r="80" spans="1:7">
      <c r="A80" s="471" t="s">
        <v>192</v>
      </c>
      <c r="B80" s="472"/>
      <c r="C80" s="473"/>
      <c r="D80" s="494">
        <v>1</v>
      </c>
      <c r="E80" s="495"/>
      <c r="F80" s="495"/>
      <c r="G80" s="496"/>
    </row>
    <row r="81" spans="1:7" ht="13.5" thickBot="1">
      <c r="A81" s="491" t="s">
        <v>193</v>
      </c>
      <c r="B81" s="492"/>
      <c r="C81" s="493"/>
      <c r="D81" s="497">
        <v>2</v>
      </c>
      <c r="E81" s="498"/>
      <c r="F81" s="498"/>
      <c r="G81" s="499"/>
    </row>
    <row r="82" spans="1:7">
      <c r="A82" s="73"/>
      <c r="B82" s="73"/>
      <c r="C82" s="73"/>
      <c r="D82" s="73"/>
      <c r="E82" s="73"/>
      <c r="F82" s="73"/>
      <c r="G82" s="73"/>
    </row>
    <row r="83" spans="1:7">
      <c r="A83" s="357" t="s">
        <v>453</v>
      </c>
      <c r="B83" s="357"/>
      <c r="C83" s="357"/>
      <c r="D83" s="357"/>
      <c r="E83" s="357"/>
      <c r="F83" s="357"/>
      <c r="G83" s="357"/>
    </row>
  </sheetData>
  <mergeCells count="87">
    <mergeCell ref="G5:G7"/>
    <mergeCell ref="A1:B3"/>
    <mergeCell ref="C1:E3"/>
    <mergeCell ref="F1:G1"/>
    <mergeCell ref="F2:G2"/>
    <mergeCell ref="F3:G3"/>
    <mergeCell ref="E6:E7"/>
    <mergeCell ref="F6:F7"/>
    <mergeCell ref="A5:A7"/>
    <mergeCell ref="B5:C5"/>
    <mergeCell ref="D5:D7"/>
    <mergeCell ref="E5:F5"/>
    <mergeCell ref="A24:A26"/>
    <mergeCell ref="B24:C24"/>
    <mergeCell ref="D24:D26"/>
    <mergeCell ref="E24:F24"/>
    <mergeCell ref="G24:G26"/>
    <mergeCell ref="E25:E26"/>
    <mergeCell ref="F25:F26"/>
    <mergeCell ref="G9:G10"/>
    <mergeCell ref="A20:B22"/>
    <mergeCell ref="C20:E22"/>
    <mergeCell ref="F20:G20"/>
    <mergeCell ref="F21:G21"/>
    <mergeCell ref="F22:G22"/>
    <mergeCell ref="F9:F10"/>
    <mergeCell ref="A8:A16"/>
    <mergeCell ref="B8:B16"/>
    <mergeCell ref="C8:C16"/>
    <mergeCell ref="D9:D10"/>
    <mergeCell ref="E9:E10"/>
    <mergeCell ref="A43:A45"/>
    <mergeCell ref="B43:C43"/>
    <mergeCell ref="D43:D45"/>
    <mergeCell ref="E43:F43"/>
    <mergeCell ref="G43:G45"/>
    <mergeCell ref="E44:E45"/>
    <mergeCell ref="F44:F45"/>
    <mergeCell ref="G28:G29"/>
    <mergeCell ref="A39:B41"/>
    <mergeCell ref="C39:E41"/>
    <mergeCell ref="F39:G39"/>
    <mergeCell ref="F40:G40"/>
    <mergeCell ref="F41:G41"/>
    <mergeCell ref="A27:A35"/>
    <mergeCell ref="B27:B35"/>
    <mergeCell ref="C27:C35"/>
    <mergeCell ref="D28:D29"/>
    <mergeCell ref="E28:E29"/>
    <mergeCell ref="F28:F29"/>
    <mergeCell ref="A62:A64"/>
    <mergeCell ref="B62:C62"/>
    <mergeCell ref="D62:D64"/>
    <mergeCell ref="E62:F62"/>
    <mergeCell ref="G62:G64"/>
    <mergeCell ref="E63:E64"/>
    <mergeCell ref="F63:F64"/>
    <mergeCell ref="G47:G48"/>
    <mergeCell ref="A58:B60"/>
    <mergeCell ref="C58:E60"/>
    <mergeCell ref="F58:G58"/>
    <mergeCell ref="F59:G59"/>
    <mergeCell ref="F60:G60"/>
    <mergeCell ref="A46:A54"/>
    <mergeCell ref="B46:B54"/>
    <mergeCell ref="C46:C54"/>
    <mergeCell ref="D47:D48"/>
    <mergeCell ref="E47:E48"/>
    <mergeCell ref="F47:F48"/>
    <mergeCell ref="A80:C80"/>
    <mergeCell ref="D80:G80"/>
    <mergeCell ref="A81:C81"/>
    <mergeCell ref="D81:G81"/>
    <mergeCell ref="A83:G83"/>
    <mergeCell ref="A79:C79"/>
    <mergeCell ref="D79:G79"/>
    <mergeCell ref="A65:A73"/>
    <mergeCell ref="B65:B73"/>
    <mergeCell ref="C65:C73"/>
    <mergeCell ref="D66:D67"/>
    <mergeCell ref="E66:E67"/>
    <mergeCell ref="F66:F67"/>
    <mergeCell ref="G66:G67"/>
    <mergeCell ref="A76:C78"/>
    <mergeCell ref="D76:G76"/>
    <mergeCell ref="D77:G77"/>
    <mergeCell ref="D78:G78"/>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83"/>
  <sheetViews>
    <sheetView workbookViewId="0">
      <selection sqref="A1:B3"/>
    </sheetView>
  </sheetViews>
  <sheetFormatPr baseColWidth="10" defaultRowHeight="12.75"/>
  <cols>
    <col min="1" max="3" width="13.42578125" customWidth="1"/>
    <col min="4" max="4" width="22.42578125" customWidth="1"/>
    <col min="7" max="7" width="21.140625" customWidth="1"/>
  </cols>
  <sheetData>
    <row r="1" spans="1:9" ht="15.75" customHeight="1">
      <c r="A1" s="437"/>
      <c r="B1" s="437"/>
      <c r="C1" s="369" t="s">
        <v>34</v>
      </c>
      <c r="D1" s="369"/>
      <c r="E1" s="369"/>
      <c r="F1" s="373" t="s">
        <v>227</v>
      </c>
      <c r="G1" s="373"/>
    </row>
    <row r="2" spans="1:9" ht="15.75" customHeight="1">
      <c r="A2" s="437"/>
      <c r="B2" s="437"/>
      <c r="C2" s="369"/>
      <c r="D2" s="369"/>
      <c r="E2" s="369"/>
      <c r="F2" s="373" t="s">
        <v>228</v>
      </c>
      <c r="G2" s="373"/>
    </row>
    <row r="3" spans="1:9" ht="15.75" customHeight="1">
      <c r="A3" s="437"/>
      <c r="B3" s="437"/>
      <c r="C3" s="369"/>
      <c r="D3" s="369"/>
      <c r="E3" s="369"/>
      <c r="F3" s="460" t="s">
        <v>649</v>
      </c>
      <c r="G3" s="461"/>
    </row>
    <row r="4" spans="1:9" ht="13.5" thickBot="1">
      <c r="A4" s="73"/>
      <c r="B4" s="73"/>
      <c r="C4" s="73"/>
      <c r="D4" s="73"/>
      <c r="E4" s="73"/>
      <c r="F4" s="73"/>
      <c r="G4" s="73"/>
    </row>
    <row r="5" spans="1:9" ht="13.5" thickBot="1">
      <c r="A5" s="455" t="s">
        <v>16</v>
      </c>
      <c r="B5" s="458" t="s">
        <v>17</v>
      </c>
      <c r="C5" s="459"/>
      <c r="D5" s="455" t="s">
        <v>18</v>
      </c>
      <c r="E5" s="458" t="s">
        <v>417</v>
      </c>
      <c r="F5" s="459"/>
      <c r="G5" s="440" t="s">
        <v>19</v>
      </c>
    </row>
    <row r="6" spans="1:9">
      <c r="A6" s="456"/>
      <c r="B6" s="74" t="s">
        <v>20</v>
      </c>
      <c r="C6" s="74" t="s">
        <v>22</v>
      </c>
      <c r="D6" s="456"/>
      <c r="E6" s="455" t="s">
        <v>24</v>
      </c>
      <c r="F6" s="455" t="s">
        <v>25</v>
      </c>
      <c r="G6" s="454"/>
      <c r="I6" s="47"/>
    </row>
    <row r="7" spans="1:9" ht="51.75" thickBot="1">
      <c r="A7" s="457"/>
      <c r="B7" s="76" t="s">
        <v>21</v>
      </c>
      <c r="C7" s="76" t="s">
        <v>23</v>
      </c>
      <c r="D7" s="457"/>
      <c r="E7" s="457"/>
      <c r="F7" s="457"/>
      <c r="G7" s="441"/>
      <c r="I7" s="87"/>
    </row>
    <row r="8" spans="1:9" ht="51.75" thickBot="1">
      <c r="A8" s="440" t="s">
        <v>587</v>
      </c>
      <c r="B8" s="451" t="s">
        <v>418</v>
      </c>
      <c r="C8" s="451"/>
      <c r="D8" s="75" t="s">
        <v>26</v>
      </c>
      <c r="E8" s="83">
        <v>15</v>
      </c>
      <c r="F8" s="83">
        <v>0</v>
      </c>
      <c r="G8" s="83" t="s">
        <v>588</v>
      </c>
      <c r="I8" s="87"/>
    </row>
    <row r="9" spans="1:9" ht="44.25" customHeight="1">
      <c r="A9" s="454"/>
      <c r="B9" s="452"/>
      <c r="C9" s="452"/>
      <c r="D9" s="451" t="s">
        <v>27</v>
      </c>
      <c r="E9" s="438">
        <v>5</v>
      </c>
      <c r="F9" s="438">
        <v>0</v>
      </c>
      <c r="G9" s="438" t="s">
        <v>542</v>
      </c>
      <c r="I9" s="87"/>
    </row>
    <row r="10" spans="1:9" ht="13.5" thickBot="1">
      <c r="A10" s="454"/>
      <c r="B10" s="452"/>
      <c r="C10" s="452"/>
      <c r="D10" s="453"/>
      <c r="E10" s="439"/>
      <c r="F10" s="439"/>
      <c r="G10" s="439"/>
      <c r="I10" s="87"/>
    </row>
    <row r="11" spans="1:9" ht="18.75" customHeight="1" thickBot="1">
      <c r="A11" s="454"/>
      <c r="B11" s="452"/>
      <c r="C11" s="452"/>
      <c r="D11" s="76" t="s">
        <v>28</v>
      </c>
      <c r="E11" s="81">
        <v>0</v>
      </c>
      <c r="F11" s="81">
        <v>15</v>
      </c>
      <c r="G11" s="81"/>
    </row>
    <row r="12" spans="1:9" ht="21" customHeight="1" thickBot="1">
      <c r="A12" s="454"/>
      <c r="B12" s="452"/>
      <c r="C12" s="452"/>
      <c r="D12" s="76" t="s">
        <v>29</v>
      </c>
      <c r="E12" s="81">
        <v>10</v>
      </c>
      <c r="F12" s="81">
        <v>0</v>
      </c>
      <c r="G12" s="81" t="s">
        <v>545</v>
      </c>
    </row>
    <row r="13" spans="1:9" ht="51.75" thickBot="1">
      <c r="A13" s="454"/>
      <c r="B13" s="452"/>
      <c r="C13" s="452"/>
      <c r="D13" s="76" t="s">
        <v>30</v>
      </c>
      <c r="E13" s="81">
        <v>15</v>
      </c>
      <c r="F13" s="81">
        <v>0</v>
      </c>
      <c r="G13" s="81" t="s">
        <v>320</v>
      </c>
    </row>
    <row r="14" spans="1:9" ht="51.75" thickBot="1">
      <c r="A14" s="454"/>
      <c r="B14" s="452"/>
      <c r="C14" s="452"/>
      <c r="D14" s="76" t="s">
        <v>31</v>
      </c>
      <c r="E14" s="81">
        <v>10</v>
      </c>
      <c r="F14" s="81">
        <v>0</v>
      </c>
      <c r="G14" s="81" t="s">
        <v>545</v>
      </c>
    </row>
    <row r="15" spans="1:9" ht="39" thickBot="1">
      <c r="A15" s="454"/>
      <c r="B15" s="452"/>
      <c r="C15" s="452"/>
      <c r="D15" s="76" t="s">
        <v>32</v>
      </c>
      <c r="E15" s="81">
        <v>30</v>
      </c>
      <c r="F15" s="81">
        <v>0</v>
      </c>
      <c r="G15" s="81" t="s">
        <v>589</v>
      </c>
    </row>
    <row r="16" spans="1:9" ht="13.5" thickBot="1">
      <c r="A16" s="441"/>
      <c r="B16" s="453"/>
      <c r="C16" s="453"/>
      <c r="D16" s="77" t="s">
        <v>33</v>
      </c>
      <c r="E16" s="80">
        <v>85</v>
      </c>
      <c r="F16" s="80">
        <v>15</v>
      </c>
      <c r="G16" s="80"/>
    </row>
    <row r="17" spans="1:7">
      <c r="A17" s="72"/>
      <c r="B17" s="78"/>
      <c r="C17" s="78"/>
      <c r="D17" s="79"/>
      <c r="E17" s="72"/>
      <c r="F17" s="72"/>
      <c r="G17" s="72"/>
    </row>
    <row r="18" spans="1:7">
      <c r="A18" s="72"/>
      <c r="B18" s="78"/>
      <c r="C18" s="78"/>
      <c r="D18" s="79"/>
      <c r="E18" s="72"/>
      <c r="F18" s="72"/>
      <c r="G18" s="72"/>
    </row>
    <row r="19" spans="1:7">
      <c r="A19" s="72"/>
      <c r="B19" s="78"/>
      <c r="C19" s="78"/>
      <c r="D19" s="79"/>
      <c r="E19" s="72"/>
      <c r="F19" s="72"/>
      <c r="G19" s="72"/>
    </row>
    <row r="20" spans="1:7" ht="15.75" customHeight="1">
      <c r="A20" s="437"/>
      <c r="B20" s="437"/>
      <c r="C20" s="369" t="s">
        <v>34</v>
      </c>
      <c r="D20" s="369"/>
      <c r="E20" s="369"/>
      <c r="F20" s="373" t="s">
        <v>227</v>
      </c>
      <c r="G20" s="373"/>
    </row>
    <row r="21" spans="1:7" ht="15.75" customHeight="1">
      <c r="A21" s="437"/>
      <c r="B21" s="437"/>
      <c r="C21" s="369"/>
      <c r="D21" s="369"/>
      <c r="E21" s="369"/>
      <c r="F21" s="373" t="s">
        <v>228</v>
      </c>
      <c r="G21" s="373"/>
    </row>
    <row r="22" spans="1:7" ht="17.25" customHeight="1">
      <c r="A22" s="437"/>
      <c r="B22" s="437"/>
      <c r="C22" s="369"/>
      <c r="D22" s="369"/>
      <c r="E22" s="369"/>
      <c r="F22" s="460" t="s">
        <v>649</v>
      </c>
      <c r="G22" s="461"/>
    </row>
    <row r="23" spans="1:7" ht="13.5" thickBot="1">
      <c r="A23" s="72"/>
      <c r="B23" s="78"/>
      <c r="C23" s="78"/>
      <c r="D23" s="79"/>
      <c r="E23" s="72"/>
      <c r="F23" s="72"/>
      <c r="G23" s="72"/>
    </row>
    <row r="24" spans="1:7" ht="13.5" thickBot="1">
      <c r="A24" s="455" t="s">
        <v>16</v>
      </c>
      <c r="B24" s="458" t="s">
        <v>17</v>
      </c>
      <c r="C24" s="459"/>
      <c r="D24" s="455" t="s">
        <v>18</v>
      </c>
      <c r="E24" s="458" t="s">
        <v>417</v>
      </c>
      <c r="F24" s="459"/>
      <c r="G24" s="440" t="s">
        <v>19</v>
      </c>
    </row>
    <row r="25" spans="1:7">
      <c r="A25" s="456"/>
      <c r="B25" s="74" t="s">
        <v>20</v>
      </c>
      <c r="C25" s="74" t="s">
        <v>22</v>
      </c>
      <c r="D25" s="456"/>
      <c r="E25" s="455" t="s">
        <v>24</v>
      </c>
      <c r="F25" s="455" t="s">
        <v>25</v>
      </c>
      <c r="G25" s="454"/>
    </row>
    <row r="26" spans="1:7" ht="51.75" thickBot="1">
      <c r="A26" s="457"/>
      <c r="B26" s="76" t="s">
        <v>21</v>
      </c>
      <c r="C26" s="76" t="s">
        <v>23</v>
      </c>
      <c r="D26" s="457"/>
      <c r="E26" s="457"/>
      <c r="F26" s="457"/>
      <c r="G26" s="441"/>
    </row>
    <row r="27" spans="1:7" ht="51.75" thickBot="1">
      <c r="A27" s="440" t="s">
        <v>366</v>
      </c>
      <c r="B27" s="451" t="s">
        <v>418</v>
      </c>
      <c r="C27" s="451"/>
      <c r="D27" s="76" t="s">
        <v>26</v>
      </c>
      <c r="E27" s="81">
        <v>15</v>
      </c>
      <c r="F27" s="81">
        <v>0</v>
      </c>
      <c r="G27" s="83" t="s">
        <v>588</v>
      </c>
    </row>
    <row r="28" spans="1:7">
      <c r="A28" s="454"/>
      <c r="B28" s="452"/>
      <c r="C28" s="452"/>
      <c r="D28" s="451" t="s">
        <v>27</v>
      </c>
      <c r="E28" s="438">
        <v>5</v>
      </c>
      <c r="F28" s="438">
        <v>0</v>
      </c>
      <c r="G28" s="438" t="s">
        <v>542</v>
      </c>
    </row>
    <row r="29" spans="1:7" ht="13.5" thickBot="1">
      <c r="A29" s="454"/>
      <c r="B29" s="452"/>
      <c r="C29" s="452"/>
      <c r="D29" s="453"/>
      <c r="E29" s="439"/>
      <c r="F29" s="439"/>
      <c r="G29" s="439"/>
    </row>
    <row r="30" spans="1:7" ht="13.5" thickBot="1">
      <c r="A30" s="454"/>
      <c r="B30" s="452"/>
      <c r="C30" s="452"/>
      <c r="D30" s="76" t="s">
        <v>28</v>
      </c>
      <c r="E30" s="81">
        <v>15</v>
      </c>
      <c r="F30" s="81">
        <v>0</v>
      </c>
      <c r="G30" s="81"/>
    </row>
    <row r="31" spans="1:7" ht="13.5" thickBot="1">
      <c r="A31" s="454"/>
      <c r="B31" s="452"/>
      <c r="C31" s="452"/>
      <c r="D31" s="76" t="s">
        <v>29</v>
      </c>
      <c r="E31" s="81">
        <v>10</v>
      </c>
      <c r="F31" s="81">
        <v>0</v>
      </c>
      <c r="G31" s="81" t="s">
        <v>545</v>
      </c>
    </row>
    <row r="32" spans="1:7" ht="51.75" thickBot="1">
      <c r="A32" s="454"/>
      <c r="B32" s="452"/>
      <c r="C32" s="452"/>
      <c r="D32" s="76" t="s">
        <v>30</v>
      </c>
      <c r="E32" s="81">
        <v>15</v>
      </c>
      <c r="F32" s="81">
        <v>0</v>
      </c>
      <c r="G32" s="81" t="s">
        <v>320</v>
      </c>
    </row>
    <row r="33" spans="1:7" ht="51.75" thickBot="1">
      <c r="A33" s="454"/>
      <c r="B33" s="452"/>
      <c r="C33" s="452"/>
      <c r="D33" s="76" t="s">
        <v>31</v>
      </c>
      <c r="E33" s="81">
        <v>10</v>
      </c>
      <c r="F33" s="81">
        <v>0</v>
      </c>
      <c r="G33" s="81" t="s">
        <v>545</v>
      </c>
    </row>
    <row r="34" spans="1:7" ht="39" thickBot="1">
      <c r="A34" s="454"/>
      <c r="B34" s="452"/>
      <c r="C34" s="452"/>
      <c r="D34" s="76" t="s">
        <v>32</v>
      </c>
      <c r="E34" s="81">
        <v>30</v>
      </c>
      <c r="F34" s="81"/>
      <c r="G34" s="81" t="s">
        <v>589</v>
      </c>
    </row>
    <row r="35" spans="1:7" ht="13.5" thickBot="1">
      <c r="A35" s="441"/>
      <c r="B35" s="453"/>
      <c r="C35" s="453"/>
      <c r="D35" s="77" t="s">
        <v>33</v>
      </c>
      <c r="E35" s="80">
        <v>100</v>
      </c>
      <c r="F35" s="80">
        <v>0</v>
      </c>
      <c r="G35" s="80"/>
    </row>
    <row r="36" spans="1:7">
      <c r="A36" s="72"/>
      <c r="B36" s="78"/>
      <c r="C36" s="78"/>
      <c r="D36" s="79"/>
      <c r="E36" s="72"/>
      <c r="F36" s="72"/>
      <c r="G36" s="72"/>
    </row>
    <row r="37" spans="1:7">
      <c r="A37" s="72"/>
      <c r="B37" s="78"/>
      <c r="C37" s="78"/>
      <c r="D37" s="79"/>
      <c r="E37" s="72"/>
      <c r="F37" s="72"/>
      <c r="G37" s="72"/>
    </row>
    <row r="38" spans="1:7">
      <c r="A38" s="73"/>
      <c r="B38" s="73"/>
      <c r="C38" s="73"/>
      <c r="D38" s="73"/>
      <c r="E38" s="73"/>
      <c r="F38" s="73"/>
      <c r="G38" s="73"/>
    </row>
    <row r="39" spans="1:7" ht="15.75" customHeight="1">
      <c r="A39" s="437"/>
      <c r="B39" s="437"/>
      <c r="C39" s="369" t="s">
        <v>34</v>
      </c>
      <c r="D39" s="369"/>
      <c r="E39" s="369"/>
      <c r="F39" s="373" t="s">
        <v>227</v>
      </c>
      <c r="G39" s="373"/>
    </row>
    <row r="40" spans="1:7" ht="15.75" customHeight="1">
      <c r="A40" s="437"/>
      <c r="B40" s="437"/>
      <c r="C40" s="369"/>
      <c r="D40" s="369"/>
      <c r="E40" s="369"/>
      <c r="F40" s="373" t="s">
        <v>228</v>
      </c>
      <c r="G40" s="373"/>
    </row>
    <row r="41" spans="1:7" ht="15.75" customHeight="1">
      <c r="A41" s="437"/>
      <c r="B41" s="437"/>
      <c r="C41" s="369"/>
      <c r="D41" s="369"/>
      <c r="E41" s="369"/>
      <c r="F41" s="460" t="s">
        <v>649</v>
      </c>
      <c r="G41" s="461"/>
    </row>
    <row r="42" spans="1:7" ht="13.5" thickBot="1">
      <c r="A42" s="72"/>
      <c r="B42" s="78"/>
      <c r="C42" s="78"/>
      <c r="D42" s="79"/>
      <c r="E42" s="72"/>
      <c r="F42" s="72"/>
      <c r="G42" s="72"/>
    </row>
    <row r="43" spans="1:7" ht="13.5" thickBot="1">
      <c r="A43" s="455" t="s">
        <v>16</v>
      </c>
      <c r="B43" s="458" t="s">
        <v>17</v>
      </c>
      <c r="C43" s="459"/>
      <c r="D43" s="455" t="s">
        <v>18</v>
      </c>
      <c r="E43" s="458" t="s">
        <v>417</v>
      </c>
      <c r="F43" s="459"/>
      <c r="G43" s="440" t="s">
        <v>19</v>
      </c>
    </row>
    <row r="44" spans="1:7">
      <c r="A44" s="456"/>
      <c r="B44" s="74" t="s">
        <v>20</v>
      </c>
      <c r="C44" s="74" t="s">
        <v>22</v>
      </c>
      <c r="D44" s="456"/>
      <c r="E44" s="455" t="s">
        <v>24</v>
      </c>
      <c r="F44" s="455" t="s">
        <v>25</v>
      </c>
      <c r="G44" s="454"/>
    </row>
    <row r="45" spans="1:7" ht="51.75" thickBot="1">
      <c r="A45" s="457"/>
      <c r="B45" s="76" t="s">
        <v>21</v>
      </c>
      <c r="C45" s="76" t="s">
        <v>23</v>
      </c>
      <c r="D45" s="457"/>
      <c r="E45" s="457"/>
      <c r="F45" s="457"/>
      <c r="G45" s="441"/>
    </row>
    <row r="46" spans="1:7" ht="57" customHeight="1" thickBot="1">
      <c r="A46" s="440" t="s">
        <v>591</v>
      </c>
      <c r="B46" s="451" t="s">
        <v>418</v>
      </c>
      <c r="C46" s="451"/>
      <c r="D46" s="76" t="s">
        <v>26</v>
      </c>
      <c r="E46" s="81">
        <v>15</v>
      </c>
      <c r="F46" s="81">
        <v>0</v>
      </c>
      <c r="G46" s="81" t="s">
        <v>588</v>
      </c>
    </row>
    <row r="47" spans="1:7">
      <c r="A47" s="454"/>
      <c r="B47" s="452"/>
      <c r="C47" s="452"/>
      <c r="D47" s="451" t="s">
        <v>27</v>
      </c>
      <c r="E47" s="438">
        <v>5</v>
      </c>
      <c r="F47" s="438">
        <v>0</v>
      </c>
      <c r="G47" s="438" t="s">
        <v>592</v>
      </c>
    </row>
    <row r="48" spans="1:7" ht="13.5" thickBot="1">
      <c r="A48" s="454"/>
      <c r="B48" s="452"/>
      <c r="C48" s="452"/>
      <c r="D48" s="453"/>
      <c r="E48" s="439"/>
      <c r="F48" s="439"/>
      <c r="G48" s="439"/>
    </row>
    <row r="49" spans="1:7" ht="13.5" thickBot="1">
      <c r="A49" s="454"/>
      <c r="B49" s="452"/>
      <c r="C49" s="452"/>
      <c r="D49" s="76" t="s">
        <v>28</v>
      </c>
      <c r="E49" s="81">
        <v>0</v>
      </c>
      <c r="F49" s="81">
        <v>15</v>
      </c>
      <c r="G49" s="81"/>
    </row>
    <row r="50" spans="1:7" ht="33" customHeight="1" thickBot="1">
      <c r="A50" s="454"/>
      <c r="B50" s="452"/>
      <c r="C50" s="452"/>
      <c r="D50" s="76" t="s">
        <v>29</v>
      </c>
      <c r="E50" s="81">
        <v>10</v>
      </c>
      <c r="F50" s="81">
        <v>0</v>
      </c>
      <c r="G50" s="81" t="s">
        <v>593</v>
      </c>
    </row>
    <row r="51" spans="1:7" ht="51.75" thickBot="1">
      <c r="A51" s="454"/>
      <c r="B51" s="452"/>
      <c r="C51" s="452"/>
      <c r="D51" s="76" t="s">
        <v>30</v>
      </c>
      <c r="E51" s="81">
        <v>15</v>
      </c>
      <c r="F51" s="81">
        <v>0</v>
      </c>
      <c r="G51" s="81" t="s">
        <v>321</v>
      </c>
    </row>
    <row r="52" spans="1:7" ht="51.75" thickBot="1">
      <c r="A52" s="454"/>
      <c r="B52" s="452"/>
      <c r="C52" s="452"/>
      <c r="D52" s="76" t="s">
        <v>31</v>
      </c>
      <c r="E52" s="81">
        <v>10</v>
      </c>
      <c r="F52" s="81">
        <v>0</v>
      </c>
      <c r="G52" s="81" t="s">
        <v>593</v>
      </c>
    </row>
    <row r="53" spans="1:7" ht="39" thickBot="1">
      <c r="A53" s="454"/>
      <c r="B53" s="452"/>
      <c r="C53" s="452"/>
      <c r="D53" s="76" t="s">
        <v>32</v>
      </c>
      <c r="E53" s="81">
        <v>30</v>
      </c>
      <c r="F53" s="81"/>
      <c r="G53" s="81" t="s">
        <v>503</v>
      </c>
    </row>
    <row r="54" spans="1:7" ht="13.5" thickBot="1">
      <c r="A54" s="441"/>
      <c r="B54" s="453"/>
      <c r="C54" s="453"/>
      <c r="D54" s="77" t="s">
        <v>33</v>
      </c>
      <c r="E54" s="80">
        <v>85</v>
      </c>
      <c r="F54" s="80">
        <v>15</v>
      </c>
      <c r="G54" s="80"/>
    </row>
    <row r="55" spans="1:7">
      <c r="A55" s="82"/>
      <c r="B55" s="78"/>
      <c r="C55" s="78"/>
      <c r="D55" s="79"/>
      <c r="E55" s="82"/>
      <c r="F55" s="82"/>
      <c r="G55" s="82"/>
    </row>
    <row r="56" spans="1:7">
      <c r="A56" s="82"/>
      <c r="B56" s="78"/>
      <c r="C56" s="78"/>
      <c r="D56" s="79"/>
      <c r="E56" s="82"/>
      <c r="F56" s="82"/>
      <c r="G56" s="82"/>
    </row>
    <row r="57" spans="1:7">
      <c r="A57" s="73"/>
      <c r="B57" s="73"/>
      <c r="C57" s="73"/>
      <c r="D57" s="73"/>
      <c r="E57" s="73"/>
      <c r="F57" s="73"/>
      <c r="G57" s="73"/>
    </row>
    <row r="58" spans="1:7" ht="15.75" customHeight="1">
      <c r="A58" s="437"/>
      <c r="B58" s="437"/>
      <c r="C58" s="369" t="s">
        <v>34</v>
      </c>
      <c r="D58" s="369"/>
      <c r="E58" s="369"/>
      <c r="F58" s="373" t="s">
        <v>227</v>
      </c>
      <c r="G58" s="373"/>
    </row>
    <row r="59" spans="1:7" ht="15.75" customHeight="1">
      <c r="A59" s="437"/>
      <c r="B59" s="437"/>
      <c r="C59" s="369"/>
      <c r="D59" s="369"/>
      <c r="E59" s="369"/>
      <c r="F59" s="373" t="s">
        <v>228</v>
      </c>
      <c r="G59" s="373"/>
    </row>
    <row r="60" spans="1:7" ht="15.75" customHeight="1">
      <c r="A60" s="437"/>
      <c r="B60" s="437"/>
      <c r="C60" s="369"/>
      <c r="D60" s="369"/>
      <c r="E60" s="369"/>
      <c r="F60" s="460" t="s">
        <v>649</v>
      </c>
      <c r="G60" s="461"/>
    </row>
    <row r="61" spans="1:7" ht="13.5" thickBot="1">
      <c r="A61" s="72"/>
      <c r="B61" s="78"/>
      <c r="C61" s="78"/>
      <c r="D61" s="79"/>
      <c r="E61" s="72"/>
      <c r="F61" s="72"/>
      <c r="G61" s="72"/>
    </row>
    <row r="62" spans="1:7" ht="13.5" thickBot="1">
      <c r="A62" s="455" t="s">
        <v>16</v>
      </c>
      <c r="B62" s="458" t="s">
        <v>17</v>
      </c>
      <c r="C62" s="459"/>
      <c r="D62" s="455" t="s">
        <v>18</v>
      </c>
      <c r="E62" s="458" t="s">
        <v>417</v>
      </c>
      <c r="F62" s="459"/>
      <c r="G62" s="440" t="s">
        <v>19</v>
      </c>
    </row>
    <row r="63" spans="1:7">
      <c r="A63" s="456"/>
      <c r="B63" s="74" t="s">
        <v>20</v>
      </c>
      <c r="C63" s="74" t="s">
        <v>22</v>
      </c>
      <c r="D63" s="456"/>
      <c r="E63" s="455" t="s">
        <v>24</v>
      </c>
      <c r="F63" s="455" t="s">
        <v>25</v>
      </c>
      <c r="G63" s="454"/>
    </row>
    <row r="64" spans="1:7" ht="51.75" thickBot="1">
      <c r="A64" s="457"/>
      <c r="B64" s="76" t="s">
        <v>21</v>
      </c>
      <c r="C64" s="76" t="s">
        <v>23</v>
      </c>
      <c r="D64" s="457"/>
      <c r="E64" s="457"/>
      <c r="F64" s="457"/>
      <c r="G64" s="441"/>
    </row>
    <row r="65" spans="1:7" ht="59.25" customHeight="1" thickBot="1">
      <c r="A65" s="440" t="s">
        <v>387</v>
      </c>
      <c r="B65" s="451" t="s">
        <v>418</v>
      </c>
      <c r="C65" s="451"/>
      <c r="D65" s="76" t="s">
        <v>26</v>
      </c>
      <c r="E65" s="80">
        <v>0</v>
      </c>
      <c r="F65" s="80">
        <v>15</v>
      </c>
      <c r="G65" s="81" t="s">
        <v>506</v>
      </c>
    </row>
    <row r="66" spans="1:7" ht="33" customHeight="1">
      <c r="A66" s="454"/>
      <c r="B66" s="452"/>
      <c r="C66" s="452"/>
      <c r="D66" s="451" t="s">
        <v>27</v>
      </c>
      <c r="E66" s="440">
        <v>5</v>
      </c>
      <c r="F66" s="440">
        <v>0</v>
      </c>
      <c r="G66" s="438" t="s">
        <v>592</v>
      </c>
    </row>
    <row r="67" spans="1:7" ht="30.75" customHeight="1" thickBot="1">
      <c r="A67" s="454"/>
      <c r="B67" s="452"/>
      <c r="C67" s="452"/>
      <c r="D67" s="453"/>
      <c r="E67" s="441"/>
      <c r="F67" s="441"/>
      <c r="G67" s="439"/>
    </row>
    <row r="68" spans="1:7" ht="13.5" thickBot="1">
      <c r="A68" s="454"/>
      <c r="B68" s="452"/>
      <c r="C68" s="452"/>
      <c r="D68" s="76" t="s">
        <v>28</v>
      </c>
      <c r="E68" s="80">
        <v>0</v>
      </c>
      <c r="F68" s="80">
        <v>15</v>
      </c>
      <c r="G68" s="81"/>
    </row>
    <row r="69" spans="1:7" ht="39" thickBot="1">
      <c r="A69" s="454"/>
      <c r="B69" s="452"/>
      <c r="C69" s="452"/>
      <c r="D69" s="76" t="s">
        <v>29</v>
      </c>
      <c r="E69" s="80">
        <v>0</v>
      </c>
      <c r="F69" s="80">
        <v>10</v>
      </c>
      <c r="G69" s="81" t="s">
        <v>598</v>
      </c>
    </row>
    <row r="70" spans="1:7" ht="51.75" thickBot="1">
      <c r="A70" s="454"/>
      <c r="B70" s="452"/>
      <c r="C70" s="452"/>
      <c r="D70" s="76" t="s">
        <v>30</v>
      </c>
      <c r="E70" s="80">
        <v>0</v>
      </c>
      <c r="F70" s="80">
        <v>15</v>
      </c>
      <c r="G70" s="81" t="s">
        <v>598</v>
      </c>
    </row>
    <row r="71" spans="1:7" ht="51.75" thickBot="1">
      <c r="A71" s="454"/>
      <c r="B71" s="452"/>
      <c r="C71" s="452"/>
      <c r="D71" s="76" t="s">
        <v>31</v>
      </c>
      <c r="E71" s="80">
        <v>0</v>
      </c>
      <c r="F71" s="80">
        <v>10</v>
      </c>
      <c r="G71" s="81" t="s">
        <v>598</v>
      </c>
    </row>
    <row r="72" spans="1:7" ht="44.25" customHeight="1" thickBot="1">
      <c r="A72" s="454"/>
      <c r="B72" s="452"/>
      <c r="C72" s="452"/>
      <c r="D72" s="76" t="s">
        <v>32</v>
      </c>
      <c r="E72" s="80">
        <v>0</v>
      </c>
      <c r="F72" s="80">
        <v>30</v>
      </c>
      <c r="G72" s="81" t="s">
        <v>589</v>
      </c>
    </row>
    <row r="73" spans="1:7" ht="13.5" thickBot="1">
      <c r="A73" s="441"/>
      <c r="B73" s="453"/>
      <c r="C73" s="453"/>
      <c r="D73" s="77" t="s">
        <v>33</v>
      </c>
      <c r="E73" s="80">
        <v>5</v>
      </c>
      <c r="F73" s="80">
        <v>95</v>
      </c>
      <c r="G73" s="80"/>
    </row>
    <row r="74" spans="1:7">
      <c r="A74" s="82"/>
      <c r="B74" s="78"/>
      <c r="C74" s="78"/>
      <c r="D74" s="79"/>
      <c r="E74" s="82"/>
      <c r="F74" s="82"/>
      <c r="G74" s="82"/>
    </row>
    <row r="75" spans="1:7" ht="13.5" thickBot="1">
      <c r="A75" s="73"/>
      <c r="B75" s="73"/>
      <c r="C75" s="73"/>
      <c r="D75" s="73"/>
      <c r="E75" s="73"/>
      <c r="F75" s="73"/>
      <c r="G75" s="73"/>
    </row>
    <row r="76" spans="1:7">
      <c r="A76" s="465" t="s">
        <v>187</v>
      </c>
      <c r="B76" s="466"/>
      <c r="C76" s="467"/>
      <c r="D76" s="442" t="s">
        <v>188</v>
      </c>
      <c r="E76" s="443"/>
      <c r="F76" s="443"/>
      <c r="G76" s="444"/>
    </row>
    <row r="77" spans="1:7">
      <c r="A77" s="468"/>
      <c r="B77" s="469"/>
      <c r="C77" s="470"/>
      <c r="D77" s="445" t="s">
        <v>189</v>
      </c>
      <c r="E77" s="446"/>
      <c r="F77" s="446"/>
      <c r="G77" s="447"/>
    </row>
    <row r="78" spans="1:7">
      <c r="A78" s="468"/>
      <c r="B78" s="469"/>
      <c r="C78" s="470"/>
      <c r="D78" s="445" t="s">
        <v>190</v>
      </c>
      <c r="E78" s="446"/>
      <c r="F78" s="446"/>
      <c r="G78" s="447"/>
    </row>
    <row r="79" spans="1:7">
      <c r="A79" s="471" t="s">
        <v>191</v>
      </c>
      <c r="B79" s="472"/>
      <c r="C79" s="473"/>
      <c r="D79" s="494">
        <v>0</v>
      </c>
      <c r="E79" s="495"/>
      <c r="F79" s="495"/>
      <c r="G79" s="496"/>
    </row>
    <row r="80" spans="1:7">
      <c r="A80" s="471" t="s">
        <v>192</v>
      </c>
      <c r="B80" s="472"/>
      <c r="C80" s="473"/>
      <c r="D80" s="494">
        <v>1</v>
      </c>
      <c r="E80" s="495"/>
      <c r="F80" s="495"/>
      <c r="G80" s="496"/>
    </row>
    <row r="81" spans="1:7" ht="13.5" thickBot="1">
      <c r="A81" s="491" t="s">
        <v>193</v>
      </c>
      <c r="B81" s="492"/>
      <c r="C81" s="493"/>
      <c r="D81" s="497">
        <v>2</v>
      </c>
      <c r="E81" s="498"/>
      <c r="F81" s="498"/>
      <c r="G81" s="499"/>
    </row>
    <row r="82" spans="1:7">
      <c r="A82" s="73"/>
      <c r="B82" s="73"/>
      <c r="C82" s="73"/>
      <c r="D82" s="73"/>
      <c r="E82" s="73"/>
      <c r="F82" s="73"/>
      <c r="G82" s="73"/>
    </row>
    <row r="83" spans="1:7">
      <c r="A83" s="357" t="s">
        <v>453</v>
      </c>
      <c r="B83" s="357"/>
      <c r="C83" s="357"/>
      <c r="D83" s="357"/>
      <c r="E83" s="357"/>
      <c r="F83" s="357"/>
      <c r="G83" s="357"/>
    </row>
  </sheetData>
  <mergeCells count="87">
    <mergeCell ref="G5:G7"/>
    <mergeCell ref="A1:B3"/>
    <mergeCell ref="C1:E3"/>
    <mergeCell ref="F1:G1"/>
    <mergeCell ref="F2:G2"/>
    <mergeCell ref="F3:G3"/>
    <mergeCell ref="E6:E7"/>
    <mergeCell ref="F6:F7"/>
    <mergeCell ref="A5:A7"/>
    <mergeCell ref="B5:C5"/>
    <mergeCell ref="D5:D7"/>
    <mergeCell ref="E5:F5"/>
    <mergeCell ref="G9:G10"/>
    <mergeCell ref="A20:B22"/>
    <mergeCell ref="C20:E22"/>
    <mergeCell ref="F20:G20"/>
    <mergeCell ref="F21:G21"/>
    <mergeCell ref="F22:G22"/>
    <mergeCell ref="F9:F10"/>
    <mergeCell ref="A8:A16"/>
    <mergeCell ref="B8:B16"/>
    <mergeCell ref="C8:C16"/>
    <mergeCell ref="D9:D10"/>
    <mergeCell ref="E9:E10"/>
    <mergeCell ref="A24:A26"/>
    <mergeCell ref="B24:C24"/>
    <mergeCell ref="D24:D26"/>
    <mergeCell ref="E24:F24"/>
    <mergeCell ref="G24:G26"/>
    <mergeCell ref="E25:E26"/>
    <mergeCell ref="F25:F26"/>
    <mergeCell ref="G28:G29"/>
    <mergeCell ref="A39:B41"/>
    <mergeCell ref="C39:E41"/>
    <mergeCell ref="F39:G39"/>
    <mergeCell ref="F40:G40"/>
    <mergeCell ref="F41:G41"/>
    <mergeCell ref="A27:A35"/>
    <mergeCell ref="B27:B35"/>
    <mergeCell ref="C27:C35"/>
    <mergeCell ref="D28:D29"/>
    <mergeCell ref="E28:E29"/>
    <mergeCell ref="F28:F29"/>
    <mergeCell ref="A43:A45"/>
    <mergeCell ref="B43:C43"/>
    <mergeCell ref="D43:D45"/>
    <mergeCell ref="E43:F43"/>
    <mergeCell ref="G43:G45"/>
    <mergeCell ref="E44:E45"/>
    <mergeCell ref="F44:F45"/>
    <mergeCell ref="A79:C79"/>
    <mergeCell ref="D79:G79"/>
    <mergeCell ref="A46:A54"/>
    <mergeCell ref="B46:B54"/>
    <mergeCell ref="C46:C54"/>
    <mergeCell ref="D47:D48"/>
    <mergeCell ref="E47:E48"/>
    <mergeCell ref="F47:F48"/>
    <mergeCell ref="G47:G48"/>
    <mergeCell ref="A76:C78"/>
    <mergeCell ref="D76:G76"/>
    <mergeCell ref="D77:G77"/>
    <mergeCell ref="D78:G78"/>
    <mergeCell ref="G66:G67"/>
    <mergeCell ref="A65:A73"/>
    <mergeCell ref="B65:B73"/>
    <mergeCell ref="A80:C80"/>
    <mergeCell ref="D80:G80"/>
    <mergeCell ref="A81:C81"/>
    <mergeCell ref="D81:G81"/>
    <mergeCell ref="A83:G83"/>
    <mergeCell ref="C65:C73"/>
    <mergeCell ref="D66:D67"/>
    <mergeCell ref="E66:E67"/>
    <mergeCell ref="F66:F67"/>
    <mergeCell ref="A62:A64"/>
    <mergeCell ref="B62:C62"/>
    <mergeCell ref="D62:D64"/>
    <mergeCell ref="E62:F62"/>
    <mergeCell ref="G62:G64"/>
    <mergeCell ref="E63:E64"/>
    <mergeCell ref="F63:F64"/>
    <mergeCell ref="A58:B60"/>
    <mergeCell ref="C58:E60"/>
    <mergeCell ref="F58:G58"/>
    <mergeCell ref="F59:G59"/>
    <mergeCell ref="F60:G60"/>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49"/>
  <sheetViews>
    <sheetView topLeftCell="A13" zoomScale="90" zoomScaleNormal="90" workbookViewId="0">
      <selection activeCell="A6" sqref="A6"/>
    </sheetView>
  </sheetViews>
  <sheetFormatPr baseColWidth="10" defaultRowHeight="14.25"/>
  <cols>
    <col min="1" max="1" width="11.42578125" style="167"/>
    <col min="2" max="2" width="27.7109375" style="167" customWidth="1"/>
    <col min="3" max="3" width="35" style="167" customWidth="1"/>
    <col min="4" max="4" width="14" style="167" customWidth="1"/>
    <col min="5" max="5" width="11.42578125" style="167"/>
    <col min="6" max="6" width="14" style="167" customWidth="1"/>
    <col min="7" max="7" width="34.5703125" style="167" customWidth="1"/>
    <col min="8" max="8" width="11.140625" style="167" customWidth="1"/>
    <col min="9" max="9" width="9.28515625" style="167" customWidth="1"/>
    <col min="10" max="10" width="11.85546875" style="167" customWidth="1"/>
    <col min="11" max="11" width="15.28515625" style="167" customWidth="1"/>
    <col min="12" max="12" width="19.7109375" style="167" customWidth="1"/>
    <col min="13" max="13" width="14.7109375" style="167" customWidth="1"/>
    <col min="14" max="14" width="13.28515625" style="167" customWidth="1"/>
    <col min="15" max="15" width="18.5703125" style="167" customWidth="1"/>
    <col min="16" max="16" width="16.28515625" style="167" customWidth="1"/>
    <col min="17" max="17" width="13.85546875" style="167" customWidth="1"/>
    <col min="18" max="261" width="11.42578125" style="167"/>
    <col min="262" max="262" width="26.28515625" style="167" customWidth="1"/>
    <col min="263" max="263" width="14" style="167" customWidth="1"/>
    <col min="264" max="264" width="11.42578125" style="167"/>
    <col min="265" max="265" width="14" style="167" customWidth="1"/>
    <col min="266" max="266" width="34.5703125" style="167" customWidth="1"/>
    <col min="267" max="267" width="14.28515625" style="167" customWidth="1"/>
    <col min="268" max="268" width="11.140625" style="167" customWidth="1"/>
    <col min="269" max="269" width="12.85546875" style="167" customWidth="1"/>
    <col min="270" max="270" width="15.28515625" style="167" customWidth="1"/>
    <col min="271" max="271" width="17.85546875" style="167" customWidth="1"/>
    <col min="272" max="272" width="16.28515625" style="167" customWidth="1"/>
    <col min="273" max="273" width="13.85546875" style="167" customWidth="1"/>
    <col min="274" max="517" width="11.42578125" style="167"/>
    <col min="518" max="518" width="26.28515625" style="167" customWidth="1"/>
    <col min="519" max="519" width="14" style="167" customWidth="1"/>
    <col min="520" max="520" width="11.42578125" style="167"/>
    <col min="521" max="521" width="14" style="167" customWidth="1"/>
    <col min="522" max="522" width="34.5703125" style="167" customWidth="1"/>
    <col min="523" max="523" width="14.28515625" style="167" customWidth="1"/>
    <col min="524" max="524" width="11.140625" style="167" customWidth="1"/>
    <col min="525" max="525" width="12.85546875" style="167" customWidth="1"/>
    <col min="526" max="526" width="15.28515625" style="167" customWidth="1"/>
    <col min="527" max="527" width="17.85546875" style="167" customWidth="1"/>
    <col min="528" max="528" width="16.28515625" style="167" customWidth="1"/>
    <col min="529" max="529" width="13.85546875" style="167" customWidth="1"/>
    <col min="530" max="773" width="11.42578125" style="167"/>
    <col min="774" max="774" width="26.28515625" style="167" customWidth="1"/>
    <col min="775" max="775" width="14" style="167" customWidth="1"/>
    <col min="776" max="776" width="11.42578125" style="167"/>
    <col min="777" max="777" width="14" style="167" customWidth="1"/>
    <col min="778" max="778" width="34.5703125" style="167" customWidth="1"/>
    <col min="779" max="779" width="14.28515625" style="167" customWidth="1"/>
    <col min="780" max="780" width="11.140625" style="167" customWidth="1"/>
    <col min="781" max="781" width="12.85546875" style="167" customWidth="1"/>
    <col min="782" max="782" width="15.28515625" style="167" customWidth="1"/>
    <col min="783" max="783" width="17.85546875" style="167" customWidth="1"/>
    <col min="784" max="784" width="16.28515625" style="167" customWidth="1"/>
    <col min="785" max="785" width="13.85546875" style="167" customWidth="1"/>
    <col min="786" max="1029" width="11.42578125" style="167"/>
    <col min="1030" max="1030" width="26.28515625" style="167" customWidth="1"/>
    <col min="1031" max="1031" width="14" style="167" customWidth="1"/>
    <col min="1032" max="1032" width="11.42578125" style="167"/>
    <col min="1033" max="1033" width="14" style="167" customWidth="1"/>
    <col min="1034" max="1034" width="34.5703125" style="167" customWidth="1"/>
    <col min="1035" max="1035" width="14.28515625" style="167" customWidth="1"/>
    <col min="1036" max="1036" width="11.140625" style="167" customWidth="1"/>
    <col min="1037" max="1037" width="12.85546875" style="167" customWidth="1"/>
    <col min="1038" max="1038" width="15.28515625" style="167" customWidth="1"/>
    <col min="1039" max="1039" width="17.85546875" style="167" customWidth="1"/>
    <col min="1040" max="1040" width="16.28515625" style="167" customWidth="1"/>
    <col min="1041" max="1041" width="13.85546875" style="167" customWidth="1"/>
    <col min="1042" max="1285" width="11.42578125" style="167"/>
    <col min="1286" max="1286" width="26.28515625" style="167" customWidth="1"/>
    <col min="1287" max="1287" width="14" style="167" customWidth="1"/>
    <col min="1288" max="1288" width="11.42578125" style="167"/>
    <col min="1289" max="1289" width="14" style="167" customWidth="1"/>
    <col min="1290" max="1290" width="34.5703125" style="167" customWidth="1"/>
    <col min="1291" max="1291" width="14.28515625" style="167" customWidth="1"/>
    <col min="1292" max="1292" width="11.140625" style="167" customWidth="1"/>
    <col min="1293" max="1293" width="12.85546875" style="167" customWidth="1"/>
    <col min="1294" max="1294" width="15.28515625" style="167" customWidth="1"/>
    <col min="1295" max="1295" width="17.85546875" style="167" customWidth="1"/>
    <col min="1296" max="1296" width="16.28515625" style="167" customWidth="1"/>
    <col min="1297" max="1297" width="13.85546875" style="167" customWidth="1"/>
    <col min="1298" max="1541" width="11.42578125" style="167"/>
    <col min="1542" max="1542" width="26.28515625" style="167" customWidth="1"/>
    <col min="1543" max="1543" width="14" style="167" customWidth="1"/>
    <col min="1544" max="1544" width="11.42578125" style="167"/>
    <col min="1545" max="1545" width="14" style="167" customWidth="1"/>
    <col min="1546" max="1546" width="34.5703125" style="167" customWidth="1"/>
    <col min="1547" max="1547" width="14.28515625" style="167" customWidth="1"/>
    <col min="1548" max="1548" width="11.140625" style="167" customWidth="1"/>
    <col min="1549" max="1549" width="12.85546875" style="167" customWidth="1"/>
    <col min="1550" max="1550" width="15.28515625" style="167" customWidth="1"/>
    <col min="1551" max="1551" width="17.85546875" style="167" customWidth="1"/>
    <col min="1552" max="1552" width="16.28515625" style="167" customWidth="1"/>
    <col min="1553" max="1553" width="13.85546875" style="167" customWidth="1"/>
    <col min="1554" max="1797" width="11.42578125" style="167"/>
    <col min="1798" max="1798" width="26.28515625" style="167" customWidth="1"/>
    <col min="1799" max="1799" width="14" style="167" customWidth="1"/>
    <col min="1800" max="1800" width="11.42578125" style="167"/>
    <col min="1801" max="1801" width="14" style="167" customWidth="1"/>
    <col min="1802" max="1802" width="34.5703125" style="167" customWidth="1"/>
    <col min="1803" max="1803" width="14.28515625" style="167" customWidth="1"/>
    <col min="1804" max="1804" width="11.140625" style="167" customWidth="1"/>
    <col min="1805" max="1805" width="12.85546875" style="167" customWidth="1"/>
    <col min="1806" max="1806" width="15.28515625" style="167" customWidth="1"/>
    <col min="1807" max="1807" width="17.85546875" style="167" customWidth="1"/>
    <col min="1808" max="1808" width="16.28515625" style="167" customWidth="1"/>
    <col min="1809" max="1809" width="13.85546875" style="167" customWidth="1"/>
    <col min="1810" max="2053" width="11.42578125" style="167"/>
    <col min="2054" max="2054" width="26.28515625" style="167" customWidth="1"/>
    <col min="2055" max="2055" width="14" style="167" customWidth="1"/>
    <col min="2056" max="2056" width="11.42578125" style="167"/>
    <col min="2057" max="2057" width="14" style="167" customWidth="1"/>
    <col min="2058" max="2058" width="34.5703125" style="167" customWidth="1"/>
    <col min="2059" max="2059" width="14.28515625" style="167" customWidth="1"/>
    <col min="2060" max="2060" width="11.140625" style="167" customWidth="1"/>
    <col min="2061" max="2061" width="12.85546875" style="167" customWidth="1"/>
    <col min="2062" max="2062" width="15.28515625" style="167" customWidth="1"/>
    <col min="2063" max="2063" width="17.85546875" style="167" customWidth="1"/>
    <col min="2064" max="2064" width="16.28515625" style="167" customWidth="1"/>
    <col min="2065" max="2065" width="13.85546875" style="167" customWidth="1"/>
    <col min="2066" max="2309" width="11.42578125" style="167"/>
    <col min="2310" max="2310" width="26.28515625" style="167" customWidth="1"/>
    <col min="2311" max="2311" width="14" style="167" customWidth="1"/>
    <col min="2312" max="2312" width="11.42578125" style="167"/>
    <col min="2313" max="2313" width="14" style="167" customWidth="1"/>
    <col min="2314" max="2314" width="34.5703125" style="167" customWidth="1"/>
    <col min="2315" max="2315" width="14.28515625" style="167" customWidth="1"/>
    <col min="2316" max="2316" width="11.140625" style="167" customWidth="1"/>
    <col min="2317" max="2317" width="12.85546875" style="167" customWidth="1"/>
    <col min="2318" max="2318" width="15.28515625" style="167" customWidth="1"/>
    <col min="2319" max="2319" width="17.85546875" style="167" customWidth="1"/>
    <col min="2320" max="2320" width="16.28515625" style="167" customWidth="1"/>
    <col min="2321" max="2321" width="13.85546875" style="167" customWidth="1"/>
    <col min="2322" max="2565" width="11.42578125" style="167"/>
    <col min="2566" max="2566" width="26.28515625" style="167" customWidth="1"/>
    <col min="2567" max="2567" width="14" style="167" customWidth="1"/>
    <col min="2568" max="2568" width="11.42578125" style="167"/>
    <col min="2569" max="2569" width="14" style="167" customWidth="1"/>
    <col min="2570" max="2570" width="34.5703125" style="167" customWidth="1"/>
    <col min="2571" max="2571" width="14.28515625" style="167" customWidth="1"/>
    <col min="2572" max="2572" width="11.140625" style="167" customWidth="1"/>
    <col min="2573" max="2573" width="12.85546875" style="167" customWidth="1"/>
    <col min="2574" max="2574" width="15.28515625" style="167" customWidth="1"/>
    <col min="2575" max="2575" width="17.85546875" style="167" customWidth="1"/>
    <col min="2576" max="2576" width="16.28515625" style="167" customWidth="1"/>
    <col min="2577" max="2577" width="13.85546875" style="167" customWidth="1"/>
    <col min="2578" max="2821" width="11.42578125" style="167"/>
    <col min="2822" max="2822" width="26.28515625" style="167" customWidth="1"/>
    <col min="2823" max="2823" width="14" style="167" customWidth="1"/>
    <col min="2824" max="2824" width="11.42578125" style="167"/>
    <col min="2825" max="2825" width="14" style="167" customWidth="1"/>
    <col min="2826" max="2826" width="34.5703125" style="167" customWidth="1"/>
    <col min="2827" max="2827" width="14.28515625" style="167" customWidth="1"/>
    <col min="2828" max="2828" width="11.140625" style="167" customWidth="1"/>
    <col min="2829" max="2829" width="12.85546875" style="167" customWidth="1"/>
    <col min="2830" max="2830" width="15.28515625" style="167" customWidth="1"/>
    <col min="2831" max="2831" width="17.85546875" style="167" customWidth="1"/>
    <col min="2832" max="2832" width="16.28515625" style="167" customWidth="1"/>
    <col min="2833" max="2833" width="13.85546875" style="167" customWidth="1"/>
    <col min="2834" max="3077" width="11.42578125" style="167"/>
    <col min="3078" max="3078" width="26.28515625" style="167" customWidth="1"/>
    <col min="3079" max="3079" width="14" style="167" customWidth="1"/>
    <col min="3080" max="3080" width="11.42578125" style="167"/>
    <col min="3081" max="3081" width="14" style="167" customWidth="1"/>
    <col min="3082" max="3082" width="34.5703125" style="167" customWidth="1"/>
    <col min="3083" max="3083" width="14.28515625" style="167" customWidth="1"/>
    <col min="3084" max="3084" width="11.140625" style="167" customWidth="1"/>
    <col min="3085" max="3085" width="12.85546875" style="167" customWidth="1"/>
    <col min="3086" max="3086" width="15.28515625" style="167" customWidth="1"/>
    <col min="3087" max="3087" width="17.85546875" style="167" customWidth="1"/>
    <col min="3088" max="3088" width="16.28515625" style="167" customWidth="1"/>
    <col min="3089" max="3089" width="13.85546875" style="167" customWidth="1"/>
    <col min="3090" max="3333" width="11.42578125" style="167"/>
    <col min="3334" max="3334" width="26.28515625" style="167" customWidth="1"/>
    <col min="3335" max="3335" width="14" style="167" customWidth="1"/>
    <col min="3336" max="3336" width="11.42578125" style="167"/>
    <col min="3337" max="3337" width="14" style="167" customWidth="1"/>
    <col min="3338" max="3338" width="34.5703125" style="167" customWidth="1"/>
    <col min="3339" max="3339" width="14.28515625" style="167" customWidth="1"/>
    <col min="3340" max="3340" width="11.140625" style="167" customWidth="1"/>
    <col min="3341" max="3341" width="12.85546875" style="167" customWidth="1"/>
    <col min="3342" max="3342" width="15.28515625" style="167" customWidth="1"/>
    <col min="3343" max="3343" width="17.85546875" style="167" customWidth="1"/>
    <col min="3344" max="3344" width="16.28515625" style="167" customWidth="1"/>
    <col min="3345" max="3345" width="13.85546875" style="167" customWidth="1"/>
    <col min="3346" max="3589" width="11.42578125" style="167"/>
    <col min="3590" max="3590" width="26.28515625" style="167" customWidth="1"/>
    <col min="3591" max="3591" width="14" style="167" customWidth="1"/>
    <col min="3592" max="3592" width="11.42578125" style="167"/>
    <col min="3593" max="3593" width="14" style="167" customWidth="1"/>
    <col min="3594" max="3594" width="34.5703125" style="167" customWidth="1"/>
    <col min="3595" max="3595" width="14.28515625" style="167" customWidth="1"/>
    <col min="3596" max="3596" width="11.140625" style="167" customWidth="1"/>
    <col min="3597" max="3597" width="12.85546875" style="167" customWidth="1"/>
    <col min="3598" max="3598" width="15.28515625" style="167" customWidth="1"/>
    <col min="3599" max="3599" width="17.85546875" style="167" customWidth="1"/>
    <col min="3600" max="3600" width="16.28515625" style="167" customWidth="1"/>
    <col min="3601" max="3601" width="13.85546875" style="167" customWidth="1"/>
    <col min="3602" max="3845" width="11.42578125" style="167"/>
    <col min="3846" max="3846" width="26.28515625" style="167" customWidth="1"/>
    <col min="3847" max="3847" width="14" style="167" customWidth="1"/>
    <col min="3848" max="3848" width="11.42578125" style="167"/>
    <col min="3849" max="3849" width="14" style="167" customWidth="1"/>
    <col min="3850" max="3850" width="34.5703125" style="167" customWidth="1"/>
    <col min="3851" max="3851" width="14.28515625" style="167" customWidth="1"/>
    <col min="3852" max="3852" width="11.140625" style="167" customWidth="1"/>
    <col min="3853" max="3853" width="12.85546875" style="167" customWidth="1"/>
    <col min="3854" max="3854" width="15.28515625" style="167" customWidth="1"/>
    <col min="3855" max="3855" width="17.85546875" style="167" customWidth="1"/>
    <col min="3856" max="3856" width="16.28515625" style="167" customWidth="1"/>
    <col min="3857" max="3857" width="13.85546875" style="167" customWidth="1"/>
    <col min="3858" max="4101" width="11.42578125" style="167"/>
    <col min="4102" max="4102" width="26.28515625" style="167" customWidth="1"/>
    <col min="4103" max="4103" width="14" style="167" customWidth="1"/>
    <col min="4104" max="4104" width="11.42578125" style="167"/>
    <col min="4105" max="4105" width="14" style="167" customWidth="1"/>
    <col min="4106" max="4106" width="34.5703125" style="167" customWidth="1"/>
    <col min="4107" max="4107" width="14.28515625" style="167" customWidth="1"/>
    <col min="4108" max="4108" width="11.140625" style="167" customWidth="1"/>
    <col min="4109" max="4109" width="12.85546875" style="167" customWidth="1"/>
    <col min="4110" max="4110" width="15.28515625" style="167" customWidth="1"/>
    <col min="4111" max="4111" width="17.85546875" style="167" customWidth="1"/>
    <col min="4112" max="4112" width="16.28515625" style="167" customWidth="1"/>
    <col min="4113" max="4113" width="13.85546875" style="167" customWidth="1"/>
    <col min="4114" max="4357" width="11.42578125" style="167"/>
    <col min="4358" max="4358" width="26.28515625" style="167" customWidth="1"/>
    <col min="4359" max="4359" width="14" style="167" customWidth="1"/>
    <col min="4360" max="4360" width="11.42578125" style="167"/>
    <col min="4361" max="4361" width="14" style="167" customWidth="1"/>
    <col min="4362" max="4362" width="34.5703125" style="167" customWidth="1"/>
    <col min="4363" max="4363" width="14.28515625" style="167" customWidth="1"/>
    <col min="4364" max="4364" width="11.140625" style="167" customWidth="1"/>
    <col min="4365" max="4365" width="12.85546875" style="167" customWidth="1"/>
    <col min="4366" max="4366" width="15.28515625" style="167" customWidth="1"/>
    <col min="4367" max="4367" width="17.85546875" style="167" customWidth="1"/>
    <col min="4368" max="4368" width="16.28515625" style="167" customWidth="1"/>
    <col min="4369" max="4369" width="13.85546875" style="167" customWidth="1"/>
    <col min="4370" max="4613" width="11.42578125" style="167"/>
    <col min="4614" max="4614" width="26.28515625" style="167" customWidth="1"/>
    <col min="4615" max="4615" width="14" style="167" customWidth="1"/>
    <col min="4616" max="4616" width="11.42578125" style="167"/>
    <col min="4617" max="4617" width="14" style="167" customWidth="1"/>
    <col min="4618" max="4618" width="34.5703125" style="167" customWidth="1"/>
    <col min="4619" max="4619" width="14.28515625" style="167" customWidth="1"/>
    <col min="4620" max="4620" width="11.140625" style="167" customWidth="1"/>
    <col min="4621" max="4621" width="12.85546875" style="167" customWidth="1"/>
    <col min="4622" max="4622" width="15.28515625" style="167" customWidth="1"/>
    <col min="4623" max="4623" width="17.85546875" style="167" customWidth="1"/>
    <col min="4624" max="4624" width="16.28515625" style="167" customWidth="1"/>
    <col min="4625" max="4625" width="13.85546875" style="167" customWidth="1"/>
    <col min="4626" max="4869" width="11.42578125" style="167"/>
    <col min="4870" max="4870" width="26.28515625" style="167" customWidth="1"/>
    <col min="4871" max="4871" width="14" style="167" customWidth="1"/>
    <col min="4872" max="4872" width="11.42578125" style="167"/>
    <col min="4873" max="4873" width="14" style="167" customWidth="1"/>
    <col min="4874" max="4874" width="34.5703125" style="167" customWidth="1"/>
    <col min="4875" max="4875" width="14.28515625" style="167" customWidth="1"/>
    <col min="4876" max="4876" width="11.140625" style="167" customWidth="1"/>
    <col min="4877" max="4877" width="12.85546875" style="167" customWidth="1"/>
    <col min="4878" max="4878" width="15.28515625" style="167" customWidth="1"/>
    <col min="4879" max="4879" width="17.85546875" style="167" customWidth="1"/>
    <col min="4880" max="4880" width="16.28515625" style="167" customWidth="1"/>
    <col min="4881" max="4881" width="13.85546875" style="167" customWidth="1"/>
    <col min="4882" max="5125" width="11.42578125" style="167"/>
    <col min="5126" max="5126" width="26.28515625" style="167" customWidth="1"/>
    <col min="5127" max="5127" width="14" style="167" customWidth="1"/>
    <col min="5128" max="5128" width="11.42578125" style="167"/>
    <col min="5129" max="5129" width="14" style="167" customWidth="1"/>
    <col min="5130" max="5130" width="34.5703125" style="167" customWidth="1"/>
    <col min="5131" max="5131" width="14.28515625" style="167" customWidth="1"/>
    <col min="5132" max="5132" width="11.140625" style="167" customWidth="1"/>
    <col min="5133" max="5133" width="12.85546875" style="167" customWidth="1"/>
    <col min="5134" max="5134" width="15.28515625" style="167" customWidth="1"/>
    <col min="5135" max="5135" width="17.85546875" style="167" customWidth="1"/>
    <col min="5136" max="5136" width="16.28515625" style="167" customWidth="1"/>
    <col min="5137" max="5137" width="13.85546875" style="167" customWidth="1"/>
    <col min="5138" max="5381" width="11.42578125" style="167"/>
    <col min="5382" max="5382" width="26.28515625" style="167" customWidth="1"/>
    <col min="5383" max="5383" width="14" style="167" customWidth="1"/>
    <col min="5384" max="5384" width="11.42578125" style="167"/>
    <col min="5385" max="5385" width="14" style="167" customWidth="1"/>
    <col min="5386" max="5386" width="34.5703125" style="167" customWidth="1"/>
    <col min="5387" max="5387" width="14.28515625" style="167" customWidth="1"/>
    <col min="5388" max="5388" width="11.140625" style="167" customWidth="1"/>
    <col min="5389" max="5389" width="12.85546875" style="167" customWidth="1"/>
    <col min="5390" max="5390" width="15.28515625" style="167" customWidth="1"/>
    <col min="5391" max="5391" width="17.85546875" style="167" customWidth="1"/>
    <col min="5392" max="5392" width="16.28515625" style="167" customWidth="1"/>
    <col min="5393" max="5393" width="13.85546875" style="167" customWidth="1"/>
    <col min="5394" max="5637" width="11.42578125" style="167"/>
    <col min="5638" max="5638" width="26.28515625" style="167" customWidth="1"/>
    <col min="5639" max="5639" width="14" style="167" customWidth="1"/>
    <col min="5640" max="5640" width="11.42578125" style="167"/>
    <col min="5641" max="5641" width="14" style="167" customWidth="1"/>
    <col min="5642" max="5642" width="34.5703125" style="167" customWidth="1"/>
    <col min="5643" max="5643" width="14.28515625" style="167" customWidth="1"/>
    <col min="5644" max="5644" width="11.140625" style="167" customWidth="1"/>
    <col min="5645" max="5645" width="12.85546875" style="167" customWidth="1"/>
    <col min="5646" max="5646" width="15.28515625" style="167" customWidth="1"/>
    <col min="5647" max="5647" width="17.85546875" style="167" customWidth="1"/>
    <col min="5648" max="5648" width="16.28515625" style="167" customWidth="1"/>
    <col min="5649" max="5649" width="13.85546875" style="167" customWidth="1"/>
    <col min="5650" max="5893" width="11.42578125" style="167"/>
    <col min="5894" max="5894" width="26.28515625" style="167" customWidth="1"/>
    <col min="5895" max="5895" width="14" style="167" customWidth="1"/>
    <col min="5896" max="5896" width="11.42578125" style="167"/>
    <col min="5897" max="5897" width="14" style="167" customWidth="1"/>
    <col min="5898" max="5898" width="34.5703125" style="167" customWidth="1"/>
    <col min="5899" max="5899" width="14.28515625" style="167" customWidth="1"/>
    <col min="5900" max="5900" width="11.140625" style="167" customWidth="1"/>
    <col min="5901" max="5901" width="12.85546875" style="167" customWidth="1"/>
    <col min="5902" max="5902" width="15.28515625" style="167" customWidth="1"/>
    <col min="5903" max="5903" width="17.85546875" style="167" customWidth="1"/>
    <col min="5904" max="5904" width="16.28515625" style="167" customWidth="1"/>
    <col min="5905" max="5905" width="13.85546875" style="167" customWidth="1"/>
    <col min="5906" max="6149" width="11.42578125" style="167"/>
    <col min="6150" max="6150" width="26.28515625" style="167" customWidth="1"/>
    <col min="6151" max="6151" width="14" style="167" customWidth="1"/>
    <col min="6152" max="6152" width="11.42578125" style="167"/>
    <col min="6153" max="6153" width="14" style="167" customWidth="1"/>
    <col min="6154" max="6154" width="34.5703125" style="167" customWidth="1"/>
    <col min="6155" max="6155" width="14.28515625" style="167" customWidth="1"/>
    <col min="6156" max="6156" width="11.140625" style="167" customWidth="1"/>
    <col min="6157" max="6157" width="12.85546875" style="167" customWidth="1"/>
    <col min="6158" max="6158" width="15.28515625" style="167" customWidth="1"/>
    <col min="6159" max="6159" width="17.85546875" style="167" customWidth="1"/>
    <col min="6160" max="6160" width="16.28515625" style="167" customWidth="1"/>
    <col min="6161" max="6161" width="13.85546875" style="167" customWidth="1"/>
    <col min="6162" max="6405" width="11.42578125" style="167"/>
    <col min="6406" max="6406" width="26.28515625" style="167" customWidth="1"/>
    <col min="6407" max="6407" width="14" style="167" customWidth="1"/>
    <col min="6408" max="6408" width="11.42578125" style="167"/>
    <col min="6409" max="6409" width="14" style="167" customWidth="1"/>
    <col min="6410" max="6410" width="34.5703125" style="167" customWidth="1"/>
    <col min="6411" max="6411" width="14.28515625" style="167" customWidth="1"/>
    <col min="6412" max="6412" width="11.140625" style="167" customWidth="1"/>
    <col min="6413" max="6413" width="12.85546875" style="167" customWidth="1"/>
    <col min="6414" max="6414" width="15.28515625" style="167" customWidth="1"/>
    <col min="6415" max="6415" width="17.85546875" style="167" customWidth="1"/>
    <col min="6416" max="6416" width="16.28515625" style="167" customWidth="1"/>
    <col min="6417" max="6417" width="13.85546875" style="167" customWidth="1"/>
    <col min="6418" max="6661" width="11.42578125" style="167"/>
    <col min="6662" max="6662" width="26.28515625" style="167" customWidth="1"/>
    <col min="6663" max="6663" width="14" style="167" customWidth="1"/>
    <col min="6664" max="6664" width="11.42578125" style="167"/>
    <col min="6665" max="6665" width="14" style="167" customWidth="1"/>
    <col min="6666" max="6666" width="34.5703125" style="167" customWidth="1"/>
    <col min="6667" max="6667" width="14.28515625" style="167" customWidth="1"/>
    <col min="6668" max="6668" width="11.140625" style="167" customWidth="1"/>
    <col min="6669" max="6669" width="12.85546875" style="167" customWidth="1"/>
    <col min="6670" max="6670" width="15.28515625" style="167" customWidth="1"/>
    <col min="6671" max="6671" width="17.85546875" style="167" customWidth="1"/>
    <col min="6672" max="6672" width="16.28515625" style="167" customWidth="1"/>
    <col min="6673" max="6673" width="13.85546875" style="167" customWidth="1"/>
    <col min="6674" max="6917" width="11.42578125" style="167"/>
    <col min="6918" max="6918" width="26.28515625" style="167" customWidth="1"/>
    <col min="6919" max="6919" width="14" style="167" customWidth="1"/>
    <col min="6920" max="6920" width="11.42578125" style="167"/>
    <col min="6921" max="6921" width="14" style="167" customWidth="1"/>
    <col min="6922" max="6922" width="34.5703125" style="167" customWidth="1"/>
    <col min="6923" max="6923" width="14.28515625" style="167" customWidth="1"/>
    <col min="6924" max="6924" width="11.140625" style="167" customWidth="1"/>
    <col min="6925" max="6925" width="12.85546875" style="167" customWidth="1"/>
    <col min="6926" max="6926" width="15.28515625" style="167" customWidth="1"/>
    <col min="6927" max="6927" width="17.85546875" style="167" customWidth="1"/>
    <col min="6928" max="6928" width="16.28515625" style="167" customWidth="1"/>
    <col min="6929" max="6929" width="13.85546875" style="167" customWidth="1"/>
    <col min="6930" max="7173" width="11.42578125" style="167"/>
    <col min="7174" max="7174" width="26.28515625" style="167" customWidth="1"/>
    <col min="7175" max="7175" width="14" style="167" customWidth="1"/>
    <col min="7176" max="7176" width="11.42578125" style="167"/>
    <col min="7177" max="7177" width="14" style="167" customWidth="1"/>
    <col min="7178" max="7178" width="34.5703125" style="167" customWidth="1"/>
    <col min="7179" max="7179" width="14.28515625" style="167" customWidth="1"/>
    <col min="7180" max="7180" width="11.140625" style="167" customWidth="1"/>
    <col min="7181" max="7181" width="12.85546875" style="167" customWidth="1"/>
    <col min="7182" max="7182" width="15.28515625" style="167" customWidth="1"/>
    <col min="7183" max="7183" width="17.85546875" style="167" customWidth="1"/>
    <col min="7184" max="7184" width="16.28515625" style="167" customWidth="1"/>
    <col min="7185" max="7185" width="13.85546875" style="167" customWidth="1"/>
    <col min="7186" max="7429" width="11.42578125" style="167"/>
    <col min="7430" max="7430" width="26.28515625" style="167" customWidth="1"/>
    <col min="7431" max="7431" width="14" style="167" customWidth="1"/>
    <col min="7432" max="7432" width="11.42578125" style="167"/>
    <col min="7433" max="7433" width="14" style="167" customWidth="1"/>
    <col min="7434" max="7434" width="34.5703125" style="167" customWidth="1"/>
    <col min="7435" max="7435" width="14.28515625" style="167" customWidth="1"/>
    <col min="7436" max="7436" width="11.140625" style="167" customWidth="1"/>
    <col min="7437" max="7437" width="12.85546875" style="167" customWidth="1"/>
    <col min="7438" max="7438" width="15.28515625" style="167" customWidth="1"/>
    <col min="7439" max="7439" width="17.85546875" style="167" customWidth="1"/>
    <col min="7440" max="7440" width="16.28515625" style="167" customWidth="1"/>
    <col min="7441" max="7441" width="13.85546875" style="167" customWidth="1"/>
    <col min="7442" max="7685" width="11.42578125" style="167"/>
    <col min="7686" max="7686" width="26.28515625" style="167" customWidth="1"/>
    <col min="7687" max="7687" width="14" style="167" customWidth="1"/>
    <col min="7688" max="7688" width="11.42578125" style="167"/>
    <col min="7689" max="7689" width="14" style="167" customWidth="1"/>
    <col min="7690" max="7690" width="34.5703125" style="167" customWidth="1"/>
    <col min="7691" max="7691" width="14.28515625" style="167" customWidth="1"/>
    <col min="7692" max="7692" width="11.140625" style="167" customWidth="1"/>
    <col min="7693" max="7693" width="12.85546875" style="167" customWidth="1"/>
    <col min="7694" max="7694" width="15.28515625" style="167" customWidth="1"/>
    <col min="7695" max="7695" width="17.85546875" style="167" customWidth="1"/>
    <col min="7696" max="7696" width="16.28515625" style="167" customWidth="1"/>
    <col min="7697" max="7697" width="13.85546875" style="167" customWidth="1"/>
    <col min="7698" max="7941" width="11.42578125" style="167"/>
    <col min="7942" max="7942" width="26.28515625" style="167" customWidth="1"/>
    <col min="7943" max="7943" width="14" style="167" customWidth="1"/>
    <col min="7944" max="7944" width="11.42578125" style="167"/>
    <col min="7945" max="7945" width="14" style="167" customWidth="1"/>
    <col min="7946" max="7946" width="34.5703125" style="167" customWidth="1"/>
    <col min="7947" max="7947" width="14.28515625" style="167" customWidth="1"/>
    <col min="7948" max="7948" width="11.140625" style="167" customWidth="1"/>
    <col min="7949" max="7949" width="12.85546875" style="167" customWidth="1"/>
    <col min="7950" max="7950" width="15.28515625" style="167" customWidth="1"/>
    <col min="7951" max="7951" width="17.85546875" style="167" customWidth="1"/>
    <col min="7952" max="7952" width="16.28515625" style="167" customWidth="1"/>
    <col min="7953" max="7953" width="13.85546875" style="167" customWidth="1"/>
    <col min="7954" max="8197" width="11.42578125" style="167"/>
    <col min="8198" max="8198" width="26.28515625" style="167" customWidth="1"/>
    <col min="8199" max="8199" width="14" style="167" customWidth="1"/>
    <col min="8200" max="8200" width="11.42578125" style="167"/>
    <col min="8201" max="8201" width="14" style="167" customWidth="1"/>
    <col min="8202" max="8202" width="34.5703125" style="167" customWidth="1"/>
    <col min="8203" max="8203" width="14.28515625" style="167" customWidth="1"/>
    <col min="8204" max="8204" width="11.140625" style="167" customWidth="1"/>
    <col min="8205" max="8205" width="12.85546875" style="167" customWidth="1"/>
    <col min="8206" max="8206" width="15.28515625" style="167" customWidth="1"/>
    <col min="8207" max="8207" width="17.85546875" style="167" customWidth="1"/>
    <col min="8208" max="8208" width="16.28515625" style="167" customWidth="1"/>
    <col min="8209" max="8209" width="13.85546875" style="167" customWidth="1"/>
    <col min="8210" max="8453" width="11.42578125" style="167"/>
    <col min="8454" max="8454" width="26.28515625" style="167" customWidth="1"/>
    <col min="8455" max="8455" width="14" style="167" customWidth="1"/>
    <col min="8456" max="8456" width="11.42578125" style="167"/>
    <col min="8457" max="8457" width="14" style="167" customWidth="1"/>
    <col min="8458" max="8458" width="34.5703125" style="167" customWidth="1"/>
    <col min="8459" max="8459" width="14.28515625" style="167" customWidth="1"/>
    <col min="8460" max="8460" width="11.140625" style="167" customWidth="1"/>
    <col min="8461" max="8461" width="12.85546875" style="167" customWidth="1"/>
    <col min="8462" max="8462" width="15.28515625" style="167" customWidth="1"/>
    <col min="8463" max="8463" width="17.85546875" style="167" customWidth="1"/>
    <col min="8464" max="8464" width="16.28515625" style="167" customWidth="1"/>
    <col min="8465" max="8465" width="13.85546875" style="167" customWidth="1"/>
    <col min="8466" max="8709" width="11.42578125" style="167"/>
    <col min="8710" max="8710" width="26.28515625" style="167" customWidth="1"/>
    <col min="8711" max="8711" width="14" style="167" customWidth="1"/>
    <col min="8712" max="8712" width="11.42578125" style="167"/>
    <col min="8713" max="8713" width="14" style="167" customWidth="1"/>
    <col min="8714" max="8714" width="34.5703125" style="167" customWidth="1"/>
    <col min="8715" max="8715" width="14.28515625" style="167" customWidth="1"/>
    <col min="8716" max="8716" width="11.140625" style="167" customWidth="1"/>
    <col min="8717" max="8717" width="12.85546875" style="167" customWidth="1"/>
    <col min="8718" max="8718" width="15.28515625" style="167" customWidth="1"/>
    <col min="8719" max="8719" width="17.85546875" style="167" customWidth="1"/>
    <col min="8720" max="8720" width="16.28515625" style="167" customWidth="1"/>
    <col min="8721" max="8721" width="13.85546875" style="167" customWidth="1"/>
    <col min="8722" max="8965" width="11.42578125" style="167"/>
    <col min="8966" max="8966" width="26.28515625" style="167" customWidth="1"/>
    <col min="8967" max="8967" width="14" style="167" customWidth="1"/>
    <col min="8968" max="8968" width="11.42578125" style="167"/>
    <col min="8969" max="8969" width="14" style="167" customWidth="1"/>
    <col min="8970" max="8970" width="34.5703125" style="167" customWidth="1"/>
    <col min="8971" max="8971" width="14.28515625" style="167" customWidth="1"/>
    <col min="8972" max="8972" width="11.140625" style="167" customWidth="1"/>
    <col min="8973" max="8973" width="12.85546875" style="167" customWidth="1"/>
    <col min="8974" max="8974" width="15.28515625" style="167" customWidth="1"/>
    <col min="8975" max="8975" width="17.85546875" style="167" customWidth="1"/>
    <col min="8976" max="8976" width="16.28515625" style="167" customWidth="1"/>
    <col min="8977" max="8977" width="13.85546875" style="167" customWidth="1"/>
    <col min="8978" max="9221" width="11.42578125" style="167"/>
    <col min="9222" max="9222" width="26.28515625" style="167" customWidth="1"/>
    <col min="9223" max="9223" width="14" style="167" customWidth="1"/>
    <col min="9224" max="9224" width="11.42578125" style="167"/>
    <col min="9225" max="9225" width="14" style="167" customWidth="1"/>
    <col min="9226" max="9226" width="34.5703125" style="167" customWidth="1"/>
    <col min="9227" max="9227" width="14.28515625" style="167" customWidth="1"/>
    <col min="9228" max="9228" width="11.140625" style="167" customWidth="1"/>
    <col min="9229" max="9229" width="12.85546875" style="167" customWidth="1"/>
    <col min="9230" max="9230" width="15.28515625" style="167" customWidth="1"/>
    <col min="9231" max="9231" width="17.85546875" style="167" customWidth="1"/>
    <col min="9232" max="9232" width="16.28515625" style="167" customWidth="1"/>
    <col min="9233" max="9233" width="13.85546875" style="167" customWidth="1"/>
    <col min="9234" max="9477" width="11.42578125" style="167"/>
    <col min="9478" max="9478" width="26.28515625" style="167" customWidth="1"/>
    <col min="9479" max="9479" width="14" style="167" customWidth="1"/>
    <col min="9480" max="9480" width="11.42578125" style="167"/>
    <col min="9481" max="9481" width="14" style="167" customWidth="1"/>
    <col min="9482" max="9482" width="34.5703125" style="167" customWidth="1"/>
    <col min="9483" max="9483" width="14.28515625" style="167" customWidth="1"/>
    <col min="9484" max="9484" width="11.140625" style="167" customWidth="1"/>
    <col min="9485" max="9485" width="12.85546875" style="167" customWidth="1"/>
    <col min="9486" max="9486" width="15.28515625" style="167" customWidth="1"/>
    <col min="9487" max="9487" width="17.85546875" style="167" customWidth="1"/>
    <col min="9488" max="9488" width="16.28515625" style="167" customWidth="1"/>
    <col min="9489" max="9489" width="13.85546875" style="167" customWidth="1"/>
    <col min="9490" max="9733" width="11.42578125" style="167"/>
    <col min="9734" max="9734" width="26.28515625" style="167" customWidth="1"/>
    <col min="9735" max="9735" width="14" style="167" customWidth="1"/>
    <col min="9736" max="9736" width="11.42578125" style="167"/>
    <col min="9737" max="9737" width="14" style="167" customWidth="1"/>
    <col min="9738" max="9738" width="34.5703125" style="167" customWidth="1"/>
    <col min="9739" max="9739" width="14.28515625" style="167" customWidth="1"/>
    <col min="9740" max="9740" width="11.140625" style="167" customWidth="1"/>
    <col min="9741" max="9741" width="12.85546875" style="167" customWidth="1"/>
    <col min="9742" max="9742" width="15.28515625" style="167" customWidth="1"/>
    <col min="9743" max="9743" width="17.85546875" style="167" customWidth="1"/>
    <col min="9744" max="9744" width="16.28515625" style="167" customWidth="1"/>
    <col min="9745" max="9745" width="13.85546875" style="167" customWidth="1"/>
    <col min="9746" max="9989" width="11.42578125" style="167"/>
    <col min="9990" max="9990" width="26.28515625" style="167" customWidth="1"/>
    <col min="9991" max="9991" width="14" style="167" customWidth="1"/>
    <col min="9992" max="9992" width="11.42578125" style="167"/>
    <col min="9993" max="9993" width="14" style="167" customWidth="1"/>
    <col min="9994" max="9994" width="34.5703125" style="167" customWidth="1"/>
    <col min="9995" max="9995" width="14.28515625" style="167" customWidth="1"/>
    <col min="9996" max="9996" width="11.140625" style="167" customWidth="1"/>
    <col min="9997" max="9997" width="12.85546875" style="167" customWidth="1"/>
    <col min="9998" max="9998" width="15.28515625" style="167" customWidth="1"/>
    <col min="9999" max="9999" width="17.85546875" style="167" customWidth="1"/>
    <col min="10000" max="10000" width="16.28515625" style="167" customWidth="1"/>
    <col min="10001" max="10001" width="13.85546875" style="167" customWidth="1"/>
    <col min="10002" max="10245" width="11.42578125" style="167"/>
    <col min="10246" max="10246" width="26.28515625" style="167" customWidth="1"/>
    <col min="10247" max="10247" width="14" style="167" customWidth="1"/>
    <col min="10248" max="10248" width="11.42578125" style="167"/>
    <col min="10249" max="10249" width="14" style="167" customWidth="1"/>
    <col min="10250" max="10250" width="34.5703125" style="167" customWidth="1"/>
    <col min="10251" max="10251" width="14.28515625" style="167" customWidth="1"/>
    <col min="10252" max="10252" width="11.140625" style="167" customWidth="1"/>
    <col min="10253" max="10253" width="12.85546875" style="167" customWidth="1"/>
    <col min="10254" max="10254" width="15.28515625" style="167" customWidth="1"/>
    <col min="10255" max="10255" width="17.85546875" style="167" customWidth="1"/>
    <col min="10256" max="10256" width="16.28515625" style="167" customWidth="1"/>
    <col min="10257" max="10257" width="13.85546875" style="167" customWidth="1"/>
    <col min="10258" max="10501" width="11.42578125" style="167"/>
    <col min="10502" max="10502" width="26.28515625" style="167" customWidth="1"/>
    <col min="10503" max="10503" width="14" style="167" customWidth="1"/>
    <col min="10504" max="10504" width="11.42578125" style="167"/>
    <col min="10505" max="10505" width="14" style="167" customWidth="1"/>
    <col min="10506" max="10506" width="34.5703125" style="167" customWidth="1"/>
    <col min="10507" max="10507" width="14.28515625" style="167" customWidth="1"/>
    <col min="10508" max="10508" width="11.140625" style="167" customWidth="1"/>
    <col min="10509" max="10509" width="12.85546875" style="167" customWidth="1"/>
    <col min="10510" max="10510" width="15.28515625" style="167" customWidth="1"/>
    <col min="10511" max="10511" width="17.85546875" style="167" customWidth="1"/>
    <col min="10512" max="10512" width="16.28515625" style="167" customWidth="1"/>
    <col min="10513" max="10513" width="13.85546875" style="167" customWidth="1"/>
    <col min="10514" max="10757" width="11.42578125" style="167"/>
    <col min="10758" max="10758" width="26.28515625" style="167" customWidth="1"/>
    <col min="10759" max="10759" width="14" style="167" customWidth="1"/>
    <col min="10760" max="10760" width="11.42578125" style="167"/>
    <col min="10761" max="10761" width="14" style="167" customWidth="1"/>
    <col min="10762" max="10762" width="34.5703125" style="167" customWidth="1"/>
    <col min="10763" max="10763" width="14.28515625" style="167" customWidth="1"/>
    <col min="10764" max="10764" width="11.140625" style="167" customWidth="1"/>
    <col min="10765" max="10765" width="12.85546875" style="167" customWidth="1"/>
    <col min="10766" max="10766" width="15.28515625" style="167" customWidth="1"/>
    <col min="10767" max="10767" width="17.85546875" style="167" customWidth="1"/>
    <col min="10768" max="10768" width="16.28515625" style="167" customWidth="1"/>
    <col min="10769" max="10769" width="13.85546875" style="167" customWidth="1"/>
    <col min="10770" max="11013" width="11.42578125" style="167"/>
    <col min="11014" max="11014" width="26.28515625" style="167" customWidth="1"/>
    <col min="11015" max="11015" width="14" style="167" customWidth="1"/>
    <col min="11016" max="11016" width="11.42578125" style="167"/>
    <col min="11017" max="11017" width="14" style="167" customWidth="1"/>
    <col min="11018" max="11018" width="34.5703125" style="167" customWidth="1"/>
    <col min="11019" max="11019" width="14.28515625" style="167" customWidth="1"/>
    <col min="11020" max="11020" width="11.140625" style="167" customWidth="1"/>
    <col min="11021" max="11021" width="12.85546875" style="167" customWidth="1"/>
    <col min="11022" max="11022" width="15.28515625" style="167" customWidth="1"/>
    <col min="11023" max="11023" width="17.85546875" style="167" customWidth="1"/>
    <col min="11024" max="11024" width="16.28515625" style="167" customWidth="1"/>
    <col min="11025" max="11025" width="13.85546875" style="167" customWidth="1"/>
    <col min="11026" max="11269" width="11.42578125" style="167"/>
    <col min="11270" max="11270" width="26.28515625" style="167" customWidth="1"/>
    <col min="11271" max="11271" width="14" style="167" customWidth="1"/>
    <col min="11272" max="11272" width="11.42578125" style="167"/>
    <col min="11273" max="11273" width="14" style="167" customWidth="1"/>
    <col min="11274" max="11274" width="34.5703125" style="167" customWidth="1"/>
    <col min="11275" max="11275" width="14.28515625" style="167" customWidth="1"/>
    <col min="11276" max="11276" width="11.140625" style="167" customWidth="1"/>
    <col min="11277" max="11277" width="12.85546875" style="167" customWidth="1"/>
    <col min="11278" max="11278" width="15.28515625" style="167" customWidth="1"/>
    <col min="11279" max="11279" width="17.85546875" style="167" customWidth="1"/>
    <col min="11280" max="11280" width="16.28515625" style="167" customWidth="1"/>
    <col min="11281" max="11281" width="13.85546875" style="167" customWidth="1"/>
    <col min="11282" max="11525" width="11.42578125" style="167"/>
    <col min="11526" max="11526" width="26.28515625" style="167" customWidth="1"/>
    <col min="11527" max="11527" width="14" style="167" customWidth="1"/>
    <col min="11528" max="11528" width="11.42578125" style="167"/>
    <col min="11529" max="11529" width="14" style="167" customWidth="1"/>
    <col min="11530" max="11530" width="34.5703125" style="167" customWidth="1"/>
    <col min="11531" max="11531" width="14.28515625" style="167" customWidth="1"/>
    <col min="11532" max="11532" width="11.140625" style="167" customWidth="1"/>
    <col min="11533" max="11533" width="12.85546875" style="167" customWidth="1"/>
    <col min="11534" max="11534" width="15.28515625" style="167" customWidth="1"/>
    <col min="11535" max="11535" width="17.85546875" style="167" customWidth="1"/>
    <col min="11536" max="11536" width="16.28515625" style="167" customWidth="1"/>
    <col min="11537" max="11537" width="13.85546875" style="167" customWidth="1"/>
    <col min="11538" max="11781" width="11.42578125" style="167"/>
    <col min="11782" max="11782" width="26.28515625" style="167" customWidth="1"/>
    <col min="11783" max="11783" width="14" style="167" customWidth="1"/>
    <col min="11784" max="11784" width="11.42578125" style="167"/>
    <col min="11785" max="11785" width="14" style="167" customWidth="1"/>
    <col min="11786" max="11786" width="34.5703125" style="167" customWidth="1"/>
    <col min="11787" max="11787" width="14.28515625" style="167" customWidth="1"/>
    <col min="11788" max="11788" width="11.140625" style="167" customWidth="1"/>
    <col min="11789" max="11789" width="12.85546875" style="167" customWidth="1"/>
    <col min="11790" max="11790" width="15.28515625" style="167" customWidth="1"/>
    <col min="11791" max="11791" width="17.85546875" style="167" customWidth="1"/>
    <col min="11792" max="11792" width="16.28515625" style="167" customWidth="1"/>
    <col min="11793" max="11793" width="13.85546875" style="167" customWidth="1"/>
    <col min="11794" max="12037" width="11.42578125" style="167"/>
    <col min="12038" max="12038" width="26.28515625" style="167" customWidth="1"/>
    <col min="12039" max="12039" width="14" style="167" customWidth="1"/>
    <col min="12040" max="12040" width="11.42578125" style="167"/>
    <col min="12041" max="12041" width="14" style="167" customWidth="1"/>
    <col min="12042" max="12042" width="34.5703125" style="167" customWidth="1"/>
    <col min="12043" max="12043" width="14.28515625" style="167" customWidth="1"/>
    <col min="12044" max="12044" width="11.140625" style="167" customWidth="1"/>
    <col min="12045" max="12045" width="12.85546875" style="167" customWidth="1"/>
    <col min="12046" max="12046" width="15.28515625" style="167" customWidth="1"/>
    <col min="12047" max="12047" width="17.85546875" style="167" customWidth="1"/>
    <col min="12048" max="12048" width="16.28515625" style="167" customWidth="1"/>
    <col min="12049" max="12049" width="13.85546875" style="167" customWidth="1"/>
    <col min="12050" max="12293" width="11.42578125" style="167"/>
    <col min="12294" max="12294" width="26.28515625" style="167" customWidth="1"/>
    <col min="12295" max="12295" width="14" style="167" customWidth="1"/>
    <col min="12296" max="12296" width="11.42578125" style="167"/>
    <col min="12297" max="12297" width="14" style="167" customWidth="1"/>
    <col min="12298" max="12298" width="34.5703125" style="167" customWidth="1"/>
    <col min="12299" max="12299" width="14.28515625" style="167" customWidth="1"/>
    <col min="12300" max="12300" width="11.140625" style="167" customWidth="1"/>
    <col min="12301" max="12301" width="12.85546875" style="167" customWidth="1"/>
    <col min="12302" max="12302" width="15.28515625" style="167" customWidth="1"/>
    <col min="12303" max="12303" width="17.85546875" style="167" customWidth="1"/>
    <col min="12304" max="12304" width="16.28515625" style="167" customWidth="1"/>
    <col min="12305" max="12305" width="13.85546875" style="167" customWidth="1"/>
    <col min="12306" max="12549" width="11.42578125" style="167"/>
    <col min="12550" max="12550" width="26.28515625" style="167" customWidth="1"/>
    <col min="12551" max="12551" width="14" style="167" customWidth="1"/>
    <col min="12552" max="12552" width="11.42578125" style="167"/>
    <col min="12553" max="12553" width="14" style="167" customWidth="1"/>
    <col min="12554" max="12554" width="34.5703125" style="167" customWidth="1"/>
    <col min="12555" max="12555" width="14.28515625" style="167" customWidth="1"/>
    <col min="12556" max="12556" width="11.140625" style="167" customWidth="1"/>
    <col min="12557" max="12557" width="12.85546875" style="167" customWidth="1"/>
    <col min="12558" max="12558" width="15.28515625" style="167" customWidth="1"/>
    <col min="12559" max="12559" width="17.85546875" style="167" customWidth="1"/>
    <col min="12560" max="12560" width="16.28515625" style="167" customWidth="1"/>
    <col min="12561" max="12561" width="13.85546875" style="167" customWidth="1"/>
    <col min="12562" max="12805" width="11.42578125" style="167"/>
    <col min="12806" max="12806" width="26.28515625" style="167" customWidth="1"/>
    <col min="12807" max="12807" width="14" style="167" customWidth="1"/>
    <col min="12808" max="12808" width="11.42578125" style="167"/>
    <col min="12809" max="12809" width="14" style="167" customWidth="1"/>
    <col min="12810" max="12810" width="34.5703125" style="167" customWidth="1"/>
    <col min="12811" max="12811" width="14.28515625" style="167" customWidth="1"/>
    <col min="12812" max="12812" width="11.140625" style="167" customWidth="1"/>
    <col min="12813" max="12813" width="12.85546875" style="167" customWidth="1"/>
    <col min="12814" max="12814" width="15.28515625" style="167" customWidth="1"/>
    <col min="12815" max="12815" width="17.85546875" style="167" customWidth="1"/>
    <col min="12816" max="12816" width="16.28515625" style="167" customWidth="1"/>
    <col min="12817" max="12817" width="13.85546875" style="167" customWidth="1"/>
    <col min="12818" max="13061" width="11.42578125" style="167"/>
    <col min="13062" max="13062" width="26.28515625" style="167" customWidth="1"/>
    <col min="13063" max="13063" width="14" style="167" customWidth="1"/>
    <col min="13064" max="13064" width="11.42578125" style="167"/>
    <col min="13065" max="13065" width="14" style="167" customWidth="1"/>
    <col min="13066" max="13066" width="34.5703125" style="167" customWidth="1"/>
    <col min="13067" max="13067" width="14.28515625" style="167" customWidth="1"/>
    <col min="13068" max="13068" width="11.140625" style="167" customWidth="1"/>
    <col min="13069" max="13069" width="12.85546875" style="167" customWidth="1"/>
    <col min="13070" max="13070" width="15.28515625" style="167" customWidth="1"/>
    <col min="13071" max="13071" width="17.85546875" style="167" customWidth="1"/>
    <col min="13072" max="13072" width="16.28515625" style="167" customWidth="1"/>
    <col min="13073" max="13073" width="13.85546875" style="167" customWidth="1"/>
    <col min="13074" max="13317" width="11.42578125" style="167"/>
    <col min="13318" max="13318" width="26.28515625" style="167" customWidth="1"/>
    <col min="13319" max="13319" width="14" style="167" customWidth="1"/>
    <col min="13320" max="13320" width="11.42578125" style="167"/>
    <col min="13321" max="13321" width="14" style="167" customWidth="1"/>
    <col min="13322" max="13322" width="34.5703125" style="167" customWidth="1"/>
    <col min="13323" max="13323" width="14.28515625" style="167" customWidth="1"/>
    <col min="13324" max="13324" width="11.140625" style="167" customWidth="1"/>
    <col min="13325" max="13325" width="12.85546875" style="167" customWidth="1"/>
    <col min="13326" max="13326" width="15.28515625" style="167" customWidth="1"/>
    <col min="13327" max="13327" width="17.85546875" style="167" customWidth="1"/>
    <col min="13328" max="13328" width="16.28515625" style="167" customWidth="1"/>
    <col min="13329" max="13329" width="13.85546875" style="167" customWidth="1"/>
    <col min="13330" max="13573" width="11.42578125" style="167"/>
    <col min="13574" max="13574" width="26.28515625" style="167" customWidth="1"/>
    <col min="13575" max="13575" width="14" style="167" customWidth="1"/>
    <col min="13576" max="13576" width="11.42578125" style="167"/>
    <col min="13577" max="13577" width="14" style="167" customWidth="1"/>
    <col min="13578" max="13578" width="34.5703125" style="167" customWidth="1"/>
    <col min="13579" max="13579" width="14.28515625" style="167" customWidth="1"/>
    <col min="13580" max="13580" width="11.140625" style="167" customWidth="1"/>
    <col min="13581" max="13581" width="12.85546875" style="167" customWidth="1"/>
    <col min="13582" max="13582" width="15.28515625" style="167" customWidth="1"/>
    <col min="13583" max="13583" width="17.85546875" style="167" customWidth="1"/>
    <col min="13584" max="13584" width="16.28515625" style="167" customWidth="1"/>
    <col min="13585" max="13585" width="13.85546875" style="167" customWidth="1"/>
    <col min="13586" max="13829" width="11.42578125" style="167"/>
    <col min="13830" max="13830" width="26.28515625" style="167" customWidth="1"/>
    <col min="13831" max="13831" width="14" style="167" customWidth="1"/>
    <col min="13832" max="13832" width="11.42578125" style="167"/>
    <col min="13833" max="13833" width="14" style="167" customWidth="1"/>
    <col min="13834" max="13834" width="34.5703125" style="167" customWidth="1"/>
    <col min="13835" max="13835" width="14.28515625" style="167" customWidth="1"/>
    <col min="13836" max="13836" width="11.140625" style="167" customWidth="1"/>
    <col min="13837" max="13837" width="12.85546875" style="167" customWidth="1"/>
    <col min="13838" max="13838" width="15.28515625" style="167" customWidth="1"/>
    <col min="13839" max="13839" width="17.85546875" style="167" customWidth="1"/>
    <col min="13840" max="13840" width="16.28515625" style="167" customWidth="1"/>
    <col min="13841" max="13841" width="13.85546875" style="167" customWidth="1"/>
    <col min="13842" max="14085" width="11.42578125" style="167"/>
    <col min="14086" max="14086" width="26.28515625" style="167" customWidth="1"/>
    <col min="14087" max="14087" width="14" style="167" customWidth="1"/>
    <col min="14088" max="14088" width="11.42578125" style="167"/>
    <col min="14089" max="14089" width="14" style="167" customWidth="1"/>
    <col min="14090" max="14090" width="34.5703125" style="167" customWidth="1"/>
    <col min="14091" max="14091" width="14.28515625" style="167" customWidth="1"/>
    <col min="14092" max="14092" width="11.140625" style="167" customWidth="1"/>
    <col min="14093" max="14093" width="12.85546875" style="167" customWidth="1"/>
    <col min="14094" max="14094" width="15.28515625" style="167" customWidth="1"/>
    <col min="14095" max="14095" width="17.85546875" style="167" customWidth="1"/>
    <col min="14096" max="14096" width="16.28515625" style="167" customWidth="1"/>
    <col min="14097" max="14097" width="13.85546875" style="167" customWidth="1"/>
    <col min="14098" max="14341" width="11.42578125" style="167"/>
    <col min="14342" max="14342" width="26.28515625" style="167" customWidth="1"/>
    <col min="14343" max="14343" width="14" style="167" customWidth="1"/>
    <col min="14344" max="14344" width="11.42578125" style="167"/>
    <col min="14345" max="14345" width="14" style="167" customWidth="1"/>
    <col min="14346" max="14346" width="34.5703125" style="167" customWidth="1"/>
    <col min="14347" max="14347" width="14.28515625" style="167" customWidth="1"/>
    <col min="14348" max="14348" width="11.140625" style="167" customWidth="1"/>
    <col min="14349" max="14349" width="12.85546875" style="167" customWidth="1"/>
    <col min="14350" max="14350" width="15.28515625" style="167" customWidth="1"/>
    <col min="14351" max="14351" width="17.85546875" style="167" customWidth="1"/>
    <col min="14352" max="14352" width="16.28515625" style="167" customWidth="1"/>
    <col min="14353" max="14353" width="13.85546875" style="167" customWidth="1"/>
    <col min="14354" max="14597" width="11.42578125" style="167"/>
    <col min="14598" max="14598" width="26.28515625" style="167" customWidth="1"/>
    <col min="14599" max="14599" width="14" style="167" customWidth="1"/>
    <col min="14600" max="14600" width="11.42578125" style="167"/>
    <col min="14601" max="14601" width="14" style="167" customWidth="1"/>
    <col min="14602" max="14602" width="34.5703125" style="167" customWidth="1"/>
    <col min="14603" max="14603" width="14.28515625" style="167" customWidth="1"/>
    <col min="14604" max="14604" width="11.140625" style="167" customWidth="1"/>
    <col min="14605" max="14605" width="12.85546875" style="167" customWidth="1"/>
    <col min="14606" max="14606" width="15.28515625" style="167" customWidth="1"/>
    <col min="14607" max="14607" width="17.85546875" style="167" customWidth="1"/>
    <col min="14608" max="14608" width="16.28515625" style="167" customWidth="1"/>
    <col min="14609" max="14609" width="13.85546875" style="167" customWidth="1"/>
    <col min="14610" max="14853" width="11.42578125" style="167"/>
    <col min="14854" max="14854" width="26.28515625" style="167" customWidth="1"/>
    <col min="14855" max="14855" width="14" style="167" customWidth="1"/>
    <col min="14856" max="14856" width="11.42578125" style="167"/>
    <col min="14857" max="14857" width="14" style="167" customWidth="1"/>
    <col min="14858" max="14858" width="34.5703125" style="167" customWidth="1"/>
    <col min="14859" max="14859" width="14.28515625" style="167" customWidth="1"/>
    <col min="14860" max="14860" width="11.140625" style="167" customWidth="1"/>
    <col min="14861" max="14861" width="12.85546875" style="167" customWidth="1"/>
    <col min="14862" max="14862" width="15.28515625" style="167" customWidth="1"/>
    <col min="14863" max="14863" width="17.85546875" style="167" customWidth="1"/>
    <col min="14864" max="14864" width="16.28515625" style="167" customWidth="1"/>
    <col min="14865" max="14865" width="13.85546875" style="167" customWidth="1"/>
    <col min="14866" max="15109" width="11.42578125" style="167"/>
    <col min="15110" max="15110" width="26.28515625" style="167" customWidth="1"/>
    <col min="15111" max="15111" width="14" style="167" customWidth="1"/>
    <col min="15112" max="15112" width="11.42578125" style="167"/>
    <col min="15113" max="15113" width="14" style="167" customWidth="1"/>
    <col min="15114" max="15114" width="34.5703125" style="167" customWidth="1"/>
    <col min="15115" max="15115" width="14.28515625" style="167" customWidth="1"/>
    <col min="15116" max="15116" width="11.140625" style="167" customWidth="1"/>
    <col min="15117" max="15117" width="12.85546875" style="167" customWidth="1"/>
    <col min="15118" max="15118" width="15.28515625" style="167" customWidth="1"/>
    <col min="15119" max="15119" width="17.85546875" style="167" customWidth="1"/>
    <col min="15120" max="15120" width="16.28515625" style="167" customWidth="1"/>
    <col min="15121" max="15121" width="13.85546875" style="167" customWidth="1"/>
    <col min="15122" max="15365" width="11.42578125" style="167"/>
    <col min="15366" max="15366" width="26.28515625" style="167" customWidth="1"/>
    <col min="15367" max="15367" width="14" style="167" customWidth="1"/>
    <col min="15368" max="15368" width="11.42578125" style="167"/>
    <col min="15369" max="15369" width="14" style="167" customWidth="1"/>
    <col min="15370" max="15370" width="34.5703125" style="167" customWidth="1"/>
    <col min="15371" max="15371" width="14.28515625" style="167" customWidth="1"/>
    <col min="15372" max="15372" width="11.140625" style="167" customWidth="1"/>
    <col min="15373" max="15373" width="12.85546875" style="167" customWidth="1"/>
    <col min="15374" max="15374" width="15.28515625" style="167" customWidth="1"/>
    <col min="15375" max="15375" width="17.85546875" style="167" customWidth="1"/>
    <col min="15376" max="15376" width="16.28515625" style="167" customWidth="1"/>
    <col min="15377" max="15377" width="13.85546875" style="167" customWidth="1"/>
    <col min="15378" max="15621" width="11.42578125" style="167"/>
    <col min="15622" max="15622" width="26.28515625" style="167" customWidth="1"/>
    <col min="15623" max="15623" width="14" style="167" customWidth="1"/>
    <col min="15624" max="15624" width="11.42578125" style="167"/>
    <col min="15625" max="15625" width="14" style="167" customWidth="1"/>
    <col min="15626" max="15626" width="34.5703125" style="167" customWidth="1"/>
    <col min="15627" max="15627" width="14.28515625" style="167" customWidth="1"/>
    <col min="15628" max="15628" width="11.140625" style="167" customWidth="1"/>
    <col min="15629" max="15629" width="12.85546875" style="167" customWidth="1"/>
    <col min="15630" max="15630" width="15.28515625" style="167" customWidth="1"/>
    <col min="15631" max="15631" width="17.85546875" style="167" customWidth="1"/>
    <col min="15632" max="15632" width="16.28515625" style="167" customWidth="1"/>
    <col min="15633" max="15633" width="13.85546875" style="167" customWidth="1"/>
    <col min="15634" max="15877" width="11.42578125" style="167"/>
    <col min="15878" max="15878" width="26.28515625" style="167" customWidth="1"/>
    <col min="15879" max="15879" width="14" style="167" customWidth="1"/>
    <col min="15880" max="15880" width="11.42578125" style="167"/>
    <col min="15881" max="15881" width="14" style="167" customWidth="1"/>
    <col min="15882" max="15882" width="34.5703125" style="167" customWidth="1"/>
    <col min="15883" max="15883" width="14.28515625" style="167" customWidth="1"/>
    <col min="15884" max="15884" width="11.140625" style="167" customWidth="1"/>
    <col min="15885" max="15885" width="12.85546875" style="167" customWidth="1"/>
    <col min="15886" max="15886" width="15.28515625" style="167" customWidth="1"/>
    <col min="15887" max="15887" width="17.85546875" style="167" customWidth="1"/>
    <col min="15888" max="15888" width="16.28515625" style="167" customWidth="1"/>
    <col min="15889" max="15889" width="13.85546875" style="167" customWidth="1"/>
    <col min="15890" max="16133" width="11.42578125" style="167"/>
    <col min="16134" max="16134" width="26.28515625" style="167" customWidth="1"/>
    <col min="16135" max="16135" width="14" style="167" customWidth="1"/>
    <col min="16136" max="16136" width="11.42578125" style="167"/>
    <col min="16137" max="16137" width="14" style="167" customWidth="1"/>
    <col min="16138" max="16138" width="34.5703125" style="167" customWidth="1"/>
    <col min="16139" max="16139" width="14.28515625" style="167" customWidth="1"/>
    <col min="16140" max="16140" width="11.140625" style="167" customWidth="1"/>
    <col min="16141" max="16141" width="12.85546875" style="167" customWidth="1"/>
    <col min="16142" max="16142" width="15.28515625" style="167" customWidth="1"/>
    <col min="16143" max="16143" width="17.85546875" style="167" customWidth="1"/>
    <col min="16144" max="16144" width="16.28515625" style="167" customWidth="1"/>
    <col min="16145" max="16145" width="13.85546875" style="167" customWidth="1"/>
    <col min="16146" max="16384" width="11.42578125" style="167"/>
  </cols>
  <sheetData>
    <row r="1" spans="1:17" ht="66" customHeight="1">
      <c r="A1" s="163"/>
      <c r="B1" s="164"/>
      <c r="C1" s="213" t="s">
        <v>849</v>
      </c>
      <c r="D1" s="165"/>
      <c r="E1" s="165"/>
      <c r="F1" s="165"/>
      <c r="G1" s="165"/>
      <c r="H1" s="165"/>
      <c r="I1" s="165"/>
      <c r="J1" s="165"/>
      <c r="K1" s="165"/>
      <c r="L1" s="165"/>
      <c r="M1" s="165"/>
      <c r="N1" s="165"/>
      <c r="O1" s="165"/>
      <c r="P1" s="165"/>
      <c r="Q1" s="166"/>
    </row>
    <row r="2" spans="1:17" ht="40.5" customHeight="1">
      <c r="A2" s="168"/>
      <c r="B2" s="169"/>
      <c r="C2" s="170" t="s">
        <v>850</v>
      </c>
      <c r="D2" s="171"/>
      <c r="E2" s="171"/>
      <c r="F2" s="171"/>
      <c r="G2" s="171"/>
      <c r="H2" s="171"/>
      <c r="I2" s="171"/>
      <c r="J2" s="171"/>
      <c r="K2" s="171"/>
      <c r="L2" s="171"/>
      <c r="M2" s="171"/>
      <c r="N2" s="171"/>
      <c r="O2" s="171"/>
      <c r="P2" s="171"/>
      <c r="Q2" s="172"/>
    </row>
    <row r="3" spans="1:17" ht="25.5" customHeight="1">
      <c r="A3" s="173"/>
      <c r="B3" s="174"/>
      <c r="C3" s="175" t="s">
        <v>851</v>
      </c>
      <c r="D3" s="176"/>
      <c r="E3" s="176"/>
      <c r="F3" s="177"/>
      <c r="G3" s="175" t="s">
        <v>852</v>
      </c>
      <c r="H3" s="176"/>
      <c r="I3" s="176"/>
      <c r="J3" s="176"/>
      <c r="K3" s="176"/>
      <c r="L3" s="176"/>
      <c r="M3" s="176"/>
      <c r="N3" s="177"/>
      <c r="O3" s="178"/>
      <c r="P3" s="178"/>
      <c r="Q3" s="179"/>
    </row>
    <row r="4" spans="1:17" ht="24" customHeight="1">
      <c r="A4" s="564" t="s">
        <v>827</v>
      </c>
      <c r="B4" s="564" t="s">
        <v>828</v>
      </c>
      <c r="C4" s="559" t="s">
        <v>829</v>
      </c>
      <c r="D4" s="559" t="s">
        <v>182</v>
      </c>
      <c r="E4" s="559"/>
      <c r="F4" s="559" t="s">
        <v>830</v>
      </c>
      <c r="G4" s="559" t="s">
        <v>831</v>
      </c>
      <c r="H4" s="559" t="s">
        <v>183</v>
      </c>
      <c r="I4" s="559"/>
      <c r="J4" s="559" t="s">
        <v>832</v>
      </c>
      <c r="K4" s="560" t="s">
        <v>833</v>
      </c>
      <c r="L4" s="561"/>
      <c r="M4" s="562"/>
      <c r="N4" s="560" t="s">
        <v>834</v>
      </c>
      <c r="O4" s="561"/>
      <c r="P4" s="562"/>
      <c r="Q4" s="559" t="s">
        <v>835</v>
      </c>
    </row>
    <row r="5" spans="1:17" ht="48.75" customHeight="1">
      <c r="A5" s="565"/>
      <c r="B5" s="565"/>
      <c r="C5" s="559"/>
      <c r="D5" s="180" t="s">
        <v>12</v>
      </c>
      <c r="E5" s="180" t="s">
        <v>11</v>
      </c>
      <c r="F5" s="559"/>
      <c r="G5" s="559"/>
      <c r="H5" s="181" t="s">
        <v>836</v>
      </c>
      <c r="I5" s="181" t="s">
        <v>837</v>
      </c>
      <c r="J5" s="559"/>
      <c r="K5" s="182" t="s">
        <v>838</v>
      </c>
      <c r="L5" s="183" t="s">
        <v>839</v>
      </c>
      <c r="M5" s="182" t="s">
        <v>840</v>
      </c>
      <c r="N5" s="182" t="s">
        <v>841</v>
      </c>
      <c r="O5" s="182" t="s">
        <v>839</v>
      </c>
      <c r="P5" s="182" t="s">
        <v>842</v>
      </c>
      <c r="Q5" s="559"/>
    </row>
    <row r="6" spans="1:17" ht="97.5" customHeight="1">
      <c r="A6" s="184" t="s">
        <v>655</v>
      </c>
      <c r="B6" s="184" t="s">
        <v>727</v>
      </c>
      <c r="C6" s="185" t="s">
        <v>676</v>
      </c>
      <c r="D6" s="185" t="s">
        <v>720</v>
      </c>
      <c r="E6" s="185" t="s">
        <v>719</v>
      </c>
      <c r="F6" s="186" t="s">
        <v>688</v>
      </c>
      <c r="G6" s="185" t="s">
        <v>658</v>
      </c>
      <c r="H6" s="185"/>
      <c r="I6" s="185"/>
      <c r="J6" s="186" t="s">
        <v>688</v>
      </c>
      <c r="K6" s="185" t="s">
        <v>853</v>
      </c>
      <c r="L6" s="185" t="s">
        <v>729</v>
      </c>
      <c r="M6" s="185" t="s">
        <v>696</v>
      </c>
      <c r="N6" s="185" t="s">
        <v>854</v>
      </c>
      <c r="O6" s="185" t="s">
        <v>855</v>
      </c>
      <c r="P6" s="185" t="s">
        <v>856</v>
      </c>
      <c r="Q6" s="185" t="s">
        <v>730</v>
      </c>
    </row>
    <row r="7" spans="1:17" ht="99.75" customHeight="1">
      <c r="A7" s="184" t="s">
        <v>655</v>
      </c>
      <c r="B7" s="187" t="s">
        <v>684</v>
      </c>
      <c r="C7" s="185" t="s">
        <v>693</v>
      </c>
      <c r="D7" s="185" t="s">
        <v>720</v>
      </c>
      <c r="E7" s="185" t="s">
        <v>719</v>
      </c>
      <c r="F7" s="186" t="s">
        <v>728</v>
      </c>
      <c r="G7" s="185" t="s">
        <v>664</v>
      </c>
      <c r="H7" s="185"/>
      <c r="I7" s="185"/>
      <c r="J7" s="186" t="s">
        <v>688</v>
      </c>
      <c r="K7" s="185" t="s">
        <v>853</v>
      </c>
      <c r="L7" s="185" t="s">
        <v>729</v>
      </c>
      <c r="M7" s="185" t="s">
        <v>697</v>
      </c>
      <c r="N7" s="185" t="s">
        <v>854</v>
      </c>
      <c r="O7" s="185" t="s">
        <v>855</v>
      </c>
      <c r="P7" s="185" t="s">
        <v>856</v>
      </c>
      <c r="Q7" s="185" t="s">
        <v>731</v>
      </c>
    </row>
    <row r="8" spans="1:17" ht="94.5" customHeight="1">
      <c r="A8" s="188" t="s">
        <v>655</v>
      </c>
      <c r="B8" s="189" t="s">
        <v>685</v>
      </c>
      <c r="C8" s="185" t="s">
        <v>676</v>
      </c>
      <c r="D8" s="185" t="s">
        <v>720</v>
      </c>
      <c r="E8" s="185" t="s">
        <v>719</v>
      </c>
      <c r="F8" s="186" t="s">
        <v>688</v>
      </c>
      <c r="G8" s="185" t="s">
        <v>664</v>
      </c>
      <c r="H8" s="185"/>
      <c r="I8" s="185"/>
      <c r="J8" s="186" t="s">
        <v>688</v>
      </c>
      <c r="K8" s="185" t="s">
        <v>853</v>
      </c>
      <c r="L8" s="185" t="s">
        <v>729</v>
      </c>
      <c r="M8" s="185" t="s">
        <v>689</v>
      </c>
      <c r="N8" s="185" t="s">
        <v>854</v>
      </c>
      <c r="O8" s="185" t="s">
        <v>855</v>
      </c>
      <c r="P8" s="185" t="s">
        <v>856</v>
      </c>
      <c r="Q8" s="185" t="s">
        <v>732</v>
      </c>
    </row>
    <row r="9" spans="1:17" ht="102" customHeight="1">
      <c r="A9" s="188" t="s">
        <v>655</v>
      </c>
      <c r="B9" s="189" t="s">
        <v>843</v>
      </c>
      <c r="C9" s="185" t="s">
        <v>676</v>
      </c>
      <c r="D9" s="185" t="s">
        <v>720</v>
      </c>
      <c r="E9" s="185" t="s">
        <v>719</v>
      </c>
      <c r="F9" s="186" t="s">
        <v>688</v>
      </c>
      <c r="G9" s="185" t="s">
        <v>664</v>
      </c>
      <c r="H9" s="185"/>
      <c r="I9" s="185"/>
      <c r="J9" s="186" t="s">
        <v>688</v>
      </c>
      <c r="K9" s="185" t="s">
        <v>853</v>
      </c>
      <c r="L9" s="185" t="s">
        <v>729</v>
      </c>
      <c r="M9" s="185" t="s">
        <v>689</v>
      </c>
      <c r="N9" s="185" t="s">
        <v>854</v>
      </c>
      <c r="O9" s="185" t="s">
        <v>855</v>
      </c>
      <c r="P9" s="185" t="s">
        <v>856</v>
      </c>
      <c r="Q9" s="185" t="s">
        <v>845</v>
      </c>
    </row>
    <row r="10" spans="1:17" ht="94.5" customHeight="1">
      <c r="A10" s="187" t="s">
        <v>655</v>
      </c>
      <c r="B10" s="187" t="s">
        <v>791</v>
      </c>
      <c r="C10" s="185" t="s">
        <v>716</v>
      </c>
      <c r="D10" s="185" t="s">
        <v>748</v>
      </c>
      <c r="E10" s="185" t="s">
        <v>719</v>
      </c>
      <c r="F10" s="186" t="s">
        <v>688</v>
      </c>
      <c r="G10" s="185" t="s">
        <v>658</v>
      </c>
      <c r="H10" s="185"/>
      <c r="I10" s="185"/>
      <c r="J10" s="186" t="s">
        <v>688</v>
      </c>
      <c r="K10" s="185" t="s">
        <v>853</v>
      </c>
      <c r="L10" s="185" t="s">
        <v>729</v>
      </c>
      <c r="M10" s="185" t="s">
        <v>750</v>
      </c>
      <c r="N10" s="185" t="s">
        <v>854</v>
      </c>
      <c r="O10" s="185" t="s">
        <v>855</v>
      </c>
      <c r="P10" s="185" t="s">
        <v>856</v>
      </c>
      <c r="Q10" s="185" t="s">
        <v>846</v>
      </c>
    </row>
    <row r="11" spans="1:17" ht="120" customHeight="1">
      <c r="A11" s="187" t="s">
        <v>655</v>
      </c>
      <c r="B11" s="187" t="s">
        <v>687</v>
      </c>
      <c r="C11" s="185" t="s">
        <v>676</v>
      </c>
      <c r="D11" s="185" t="s">
        <v>720</v>
      </c>
      <c r="E11" s="185" t="s">
        <v>719</v>
      </c>
      <c r="F11" s="186" t="s">
        <v>688</v>
      </c>
      <c r="G11" s="185" t="s">
        <v>664</v>
      </c>
      <c r="H11" s="185"/>
      <c r="I11" s="185"/>
      <c r="J11" s="186" t="s">
        <v>688</v>
      </c>
      <c r="K11" s="185" t="s">
        <v>853</v>
      </c>
      <c r="L11" s="185" t="s">
        <v>729</v>
      </c>
      <c r="M11" s="185" t="s">
        <v>689</v>
      </c>
      <c r="N11" s="185" t="s">
        <v>854</v>
      </c>
      <c r="O11" s="185" t="s">
        <v>855</v>
      </c>
      <c r="P11" s="185" t="s">
        <v>856</v>
      </c>
      <c r="Q11" s="185" t="s">
        <v>847</v>
      </c>
    </row>
    <row r="12" spans="1:17" ht="120" customHeight="1">
      <c r="A12" s="187" t="s">
        <v>655</v>
      </c>
      <c r="B12" s="187" t="s">
        <v>665</v>
      </c>
      <c r="C12" s="185" t="s">
        <v>676</v>
      </c>
      <c r="D12" s="185" t="s">
        <v>720</v>
      </c>
      <c r="E12" s="185" t="s">
        <v>719</v>
      </c>
      <c r="F12" s="186" t="s">
        <v>688</v>
      </c>
      <c r="G12" s="185" t="s">
        <v>658</v>
      </c>
      <c r="H12" s="185"/>
      <c r="I12" s="185"/>
      <c r="J12" s="186" t="s">
        <v>688</v>
      </c>
      <c r="K12" s="185" t="s">
        <v>853</v>
      </c>
      <c r="L12" s="185" t="s">
        <v>729</v>
      </c>
      <c r="M12" s="185" t="s">
        <v>696</v>
      </c>
      <c r="N12" s="185" t="s">
        <v>854</v>
      </c>
      <c r="O12" s="185" t="s">
        <v>855</v>
      </c>
      <c r="P12" s="185" t="s">
        <v>856</v>
      </c>
      <c r="Q12" s="185" t="s">
        <v>848</v>
      </c>
    </row>
    <row r="13" spans="1:17" ht="15" thickBot="1">
      <c r="D13" s="563" t="s">
        <v>852</v>
      </c>
      <c r="E13" s="563"/>
      <c r="F13" s="563"/>
      <c r="G13" s="563"/>
    </row>
    <row r="14" spans="1:17" ht="15" thickBot="1">
      <c r="C14" s="548" t="s">
        <v>779</v>
      </c>
      <c r="D14" s="549"/>
      <c r="E14" s="549"/>
      <c r="F14" s="549"/>
      <c r="G14" s="549"/>
      <c r="H14" s="549"/>
      <c r="I14" s="549"/>
      <c r="J14" s="190"/>
    </row>
    <row r="15" spans="1:17" ht="15" thickBot="1">
      <c r="C15" s="550" t="s">
        <v>780</v>
      </c>
      <c r="D15" s="552" t="s">
        <v>781</v>
      </c>
      <c r="E15" s="553"/>
      <c r="F15" s="554"/>
      <c r="G15" s="191" t="s">
        <v>782</v>
      </c>
      <c r="H15" s="555" t="s">
        <v>783</v>
      </c>
      <c r="I15" s="556"/>
      <c r="J15" s="192"/>
    </row>
    <row r="16" spans="1:17" ht="15" thickBot="1">
      <c r="C16" s="551"/>
      <c r="D16" s="193" t="s">
        <v>20</v>
      </c>
      <c r="E16" s="193" t="s">
        <v>784</v>
      </c>
      <c r="F16" s="193" t="s">
        <v>22</v>
      </c>
      <c r="G16" s="194" t="s">
        <v>785</v>
      </c>
      <c r="H16" s="195" t="s">
        <v>786</v>
      </c>
      <c r="I16" s="196" t="s">
        <v>787</v>
      </c>
      <c r="J16" s="192"/>
    </row>
    <row r="17" spans="3:10" ht="24.75" thickBot="1">
      <c r="C17" s="197"/>
      <c r="D17" s="198"/>
      <c r="E17" s="198"/>
      <c r="F17" s="198"/>
      <c r="G17" s="199" t="s">
        <v>789</v>
      </c>
      <c r="H17" s="200">
        <v>15</v>
      </c>
      <c r="I17" s="201"/>
      <c r="J17" s="192"/>
    </row>
    <row r="18" spans="3:10" ht="36.75" thickBot="1">
      <c r="C18" s="197"/>
      <c r="D18" s="198"/>
      <c r="E18" s="198"/>
      <c r="F18" s="198"/>
      <c r="G18" s="199" t="s">
        <v>790</v>
      </c>
      <c r="H18" s="200">
        <v>5</v>
      </c>
      <c r="I18" s="201"/>
      <c r="J18" s="192"/>
    </row>
    <row r="19" spans="3:10" ht="15.75" thickBot="1">
      <c r="C19" s="197"/>
      <c r="D19" s="198"/>
      <c r="E19" s="198"/>
      <c r="F19" s="198"/>
      <c r="G19" s="199" t="s">
        <v>792</v>
      </c>
      <c r="H19" s="200">
        <v>15</v>
      </c>
      <c r="I19" s="201"/>
      <c r="J19" s="192"/>
    </row>
    <row r="20" spans="3:10" ht="15.75" thickBot="1">
      <c r="C20" s="197"/>
      <c r="D20" s="198"/>
      <c r="E20" s="198"/>
      <c r="F20" s="198"/>
      <c r="G20" s="199" t="s">
        <v>793</v>
      </c>
      <c r="H20" s="200">
        <v>10</v>
      </c>
      <c r="I20" s="201"/>
      <c r="J20" s="192"/>
    </row>
    <row r="21" spans="3:10" ht="24.75" thickBot="1">
      <c r="C21" s="197"/>
      <c r="D21" s="198"/>
      <c r="E21" s="198"/>
      <c r="F21" s="198"/>
      <c r="G21" s="199" t="s">
        <v>794</v>
      </c>
      <c r="H21" s="200">
        <v>15</v>
      </c>
      <c r="I21" s="201"/>
      <c r="J21" s="192"/>
    </row>
    <row r="22" spans="3:10" ht="24.75" thickBot="1">
      <c r="C22" s="197"/>
      <c r="D22" s="198"/>
      <c r="E22" s="198"/>
      <c r="F22" s="198"/>
      <c r="G22" s="199" t="s">
        <v>795</v>
      </c>
      <c r="H22" s="200">
        <v>10</v>
      </c>
      <c r="I22" s="201"/>
      <c r="J22" s="192"/>
    </row>
    <row r="23" spans="3:10" ht="24.75" thickBot="1">
      <c r="C23" s="197"/>
      <c r="D23" s="198"/>
      <c r="E23" s="198"/>
      <c r="F23" s="198"/>
      <c r="G23" s="199" t="s">
        <v>796</v>
      </c>
      <c r="H23" s="200">
        <v>30</v>
      </c>
      <c r="I23" s="201"/>
      <c r="J23" s="192"/>
    </row>
    <row r="24" spans="3:10" ht="15.75" thickBot="1">
      <c r="C24" s="548" t="s">
        <v>33</v>
      </c>
      <c r="D24" s="549"/>
      <c r="E24" s="549"/>
      <c r="F24" s="549"/>
      <c r="G24" s="557"/>
      <c r="H24" s="202">
        <v>100</v>
      </c>
      <c r="I24" s="203"/>
      <c r="J24" s="204"/>
    </row>
    <row r="26" spans="3:10" ht="15" thickBot="1"/>
    <row r="27" spans="3:10" ht="30.75" thickBot="1">
      <c r="C27" s="205" t="s">
        <v>797</v>
      </c>
      <c r="D27" s="206" t="s">
        <v>798</v>
      </c>
    </row>
    <row r="28" spans="3:10" ht="15.75" thickBot="1">
      <c r="C28" s="207" t="s">
        <v>799</v>
      </c>
      <c r="D28" s="208">
        <v>0</v>
      </c>
    </row>
    <row r="29" spans="3:10" ht="15.75" thickBot="1">
      <c r="C29" s="207" t="s">
        <v>800</v>
      </c>
      <c r="D29" s="208">
        <v>1</v>
      </c>
    </row>
    <row r="30" spans="3:10" ht="15.75" thickBot="1">
      <c r="C30" s="207" t="s">
        <v>801</v>
      </c>
      <c r="D30" s="208">
        <v>2</v>
      </c>
    </row>
    <row r="33" spans="3:21" s="209" customFormat="1" ht="21.75" customHeight="1">
      <c r="C33" s="546" t="s">
        <v>802</v>
      </c>
      <c r="D33" s="546"/>
      <c r="E33" s="546"/>
      <c r="F33" s="546"/>
      <c r="G33" s="546"/>
      <c r="H33" s="546"/>
      <c r="I33" s="546"/>
      <c r="J33" s="546"/>
      <c r="K33" s="546"/>
      <c r="L33" s="546"/>
      <c r="M33" s="546"/>
      <c r="N33" s="546"/>
      <c r="O33" s="546"/>
      <c r="P33" s="546"/>
      <c r="Q33" s="546"/>
      <c r="R33" s="546"/>
      <c r="S33" s="546"/>
      <c r="T33" s="546"/>
      <c r="U33" s="546"/>
    </row>
    <row r="34" spans="3:21" s="209" customFormat="1" ht="15.6" customHeight="1">
      <c r="C34" s="210" t="s">
        <v>803</v>
      </c>
      <c r="D34" s="542" t="s">
        <v>804</v>
      </c>
      <c r="E34" s="542"/>
      <c r="F34" s="542"/>
      <c r="G34" s="542"/>
      <c r="H34" s="542"/>
      <c r="I34" s="542"/>
      <c r="J34" s="542"/>
      <c r="K34" s="542"/>
      <c r="L34" s="542"/>
      <c r="M34" s="542"/>
      <c r="N34" s="542"/>
      <c r="O34" s="542"/>
      <c r="P34" s="542"/>
      <c r="Q34" s="542"/>
      <c r="R34" s="542"/>
      <c r="S34" s="542"/>
      <c r="T34" s="542"/>
      <c r="U34" s="542"/>
    </row>
    <row r="35" spans="3:21" s="209" customFormat="1" ht="15.6" customHeight="1">
      <c r="C35" s="210" t="s">
        <v>805</v>
      </c>
      <c r="D35" s="542" t="s">
        <v>857</v>
      </c>
      <c r="E35" s="542"/>
      <c r="F35" s="542"/>
      <c r="G35" s="542"/>
      <c r="H35" s="542"/>
      <c r="I35" s="542"/>
      <c r="J35" s="542"/>
      <c r="K35" s="542"/>
      <c r="L35" s="542"/>
      <c r="M35" s="542"/>
      <c r="N35" s="542"/>
      <c r="O35" s="542"/>
      <c r="P35" s="542"/>
      <c r="Q35" s="542"/>
      <c r="R35" s="542"/>
      <c r="S35" s="542"/>
      <c r="T35" s="542"/>
      <c r="U35" s="542"/>
    </row>
    <row r="36" spans="3:21" s="209" customFormat="1" ht="32.25" customHeight="1">
      <c r="C36" s="211" t="s">
        <v>807</v>
      </c>
      <c r="D36" s="542"/>
      <c r="E36" s="542"/>
      <c r="F36" s="542"/>
      <c r="G36" s="542"/>
      <c r="H36" s="542"/>
      <c r="I36" s="542"/>
      <c r="J36" s="542"/>
      <c r="K36" s="542"/>
      <c r="L36" s="542"/>
      <c r="M36" s="542"/>
      <c r="N36" s="542"/>
      <c r="O36" s="542"/>
      <c r="P36" s="542"/>
      <c r="Q36" s="542"/>
      <c r="R36" s="542"/>
      <c r="S36" s="542"/>
      <c r="T36" s="542"/>
      <c r="U36" s="542"/>
    </row>
    <row r="37" spans="3:21" s="209" customFormat="1" ht="15">
      <c r="C37" s="558" t="s">
        <v>858</v>
      </c>
      <c r="D37" s="558"/>
      <c r="E37" s="558"/>
      <c r="F37" s="558"/>
      <c r="G37" s="558"/>
      <c r="H37" s="558"/>
      <c r="I37" s="558"/>
      <c r="J37" s="558"/>
      <c r="K37" s="558"/>
      <c r="L37" s="558"/>
      <c r="M37" s="558"/>
      <c r="N37" s="558"/>
      <c r="O37" s="558"/>
      <c r="P37" s="558"/>
      <c r="Q37" s="558"/>
      <c r="R37" s="558"/>
      <c r="S37" s="558"/>
      <c r="T37" s="558"/>
      <c r="U37" s="558"/>
    </row>
    <row r="38" spans="3:21" s="209" customFormat="1" ht="15"/>
    <row r="39" spans="3:21" s="209" customFormat="1" ht="22.5" customHeight="1">
      <c r="C39" s="546" t="s">
        <v>810</v>
      </c>
      <c r="D39" s="546"/>
      <c r="E39" s="546"/>
      <c r="F39" s="546"/>
      <c r="G39" s="546"/>
      <c r="H39" s="546"/>
      <c r="I39" s="546"/>
      <c r="J39" s="546"/>
      <c r="K39" s="546"/>
      <c r="L39" s="546"/>
      <c r="M39" s="546"/>
      <c r="N39" s="546"/>
      <c r="O39" s="546"/>
      <c r="P39" s="546"/>
      <c r="Q39" s="546"/>
      <c r="R39" s="546"/>
      <c r="S39" s="546"/>
      <c r="T39" s="546"/>
      <c r="U39" s="546"/>
    </row>
    <row r="40" spans="3:21" s="209" customFormat="1" ht="15.6" customHeight="1">
      <c r="C40" s="211" t="s">
        <v>803</v>
      </c>
      <c r="D40" s="547" t="s">
        <v>811</v>
      </c>
      <c r="E40" s="547"/>
      <c r="F40" s="547"/>
      <c r="G40" s="547"/>
      <c r="H40" s="547"/>
      <c r="I40" s="547"/>
      <c r="J40" s="547"/>
      <c r="K40" s="547"/>
      <c r="L40" s="547"/>
      <c r="M40" s="547"/>
      <c r="N40" s="547"/>
      <c r="O40" s="547"/>
      <c r="P40" s="547"/>
      <c r="Q40" s="547"/>
      <c r="R40" s="547"/>
      <c r="S40" s="547"/>
      <c r="T40" s="547"/>
      <c r="U40" s="547"/>
    </row>
    <row r="41" spans="3:21" s="209" customFormat="1" ht="15.6" customHeight="1">
      <c r="C41" s="211" t="s">
        <v>805</v>
      </c>
      <c r="D41" s="542" t="s">
        <v>857</v>
      </c>
      <c r="E41" s="542"/>
      <c r="F41" s="542"/>
      <c r="G41" s="542"/>
      <c r="H41" s="542"/>
      <c r="I41" s="542"/>
      <c r="J41" s="542"/>
      <c r="K41" s="542"/>
      <c r="L41" s="542"/>
      <c r="M41" s="542"/>
      <c r="N41" s="542"/>
      <c r="O41" s="542"/>
      <c r="P41" s="542"/>
      <c r="Q41" s="542"/>
      <c r="R41" s="542"/>
      <c r="S41" s="542"/>
      <c r="T41" s="542"/>
      <c r="U41" s="542"/>
    </row>
    <row r="42" spans="3:21" s="209" customFormat="1" ht="30.75" customHeight="1">
      <c r="C42" s="211" t="s">
        <v>807</v>
      </c>
      <c r="D42" s="542"/>
      <c r="E42" s="542"/>
      <c r="F42" s="542"/>
      <c r="G42" s="542"/>
      <c r="H42" s="542"/>
      <c r="I42" s="542"/>
      <c r="J42" s="542"/>
      <c r="K42" s="542"/>
      <c r="L42" s="542"/>
      <c r="M42" s="542"/>
      <c r="N42" s="542"/>
      <c r="O42" s="542"/>
      <c r="P42" s="542"/>
      <c r="Q42" s="542"/>
      <c r="R42" s="542"/>
      <c r="S42" s="542"/>
      <c r="T42" s="542"/>
      <c r="U42" s="542"/>
    </row>
    <row r="43" spans="3:21" s="209" customFormat="1" ht="147.75" customHeight="1">
      <c r="C43" s="212" t="s">
        <v>814</v>
      </c>
      <c r="D43" s="544" t="s">
        <v>815</v>
      </c>
      <c r="E43" s="544"/>
      <c r="F43" s="544"/>
      <c r="G43" s="544"/>
      <c r="H43" s="544"/>
      <c r="I43" s="544"/>
      <c r="J43" s="544"/>
      <c r="K43" s="544"/>
      <c r="L43" s="544"/>
      <c r="M43" s="544"/>
      <c r="N43" s="544"/>
      <c r="O43" s="544"/>
      <c r="P43" s="544"/>
      <c r="Q43" s="544"/>
      <c r="R43" s="544"/>
      <c r="S43" s="544"/>
      <c r="T43" s="544"/>
      <c r="U43" s="545"/>
    </row>
    <row r="44" spans="3:21" s="209" customFormat="1" ht="15"/>
    <row r="45" spans="3:21" s="209" customFormat="1" ht="21.75" customHeight="1">
      <c r="C45" s="546" t="s">
        <v>816</v>
      </c>
      <c r="D45" s="546"/>
      <c r="E45" s="546"/>
      <c r="F45" s="546"/>
      <c r="G45" s="546"/>
      <c r="H45" s="546"/>
      <c r="I45" s="546"/>
      <c r="J45" s="546"/>
      <c r="K45" s="546"/>
      <c r="L45" s="546"/>
      <c r="M45" s="546"/>
      <c r="N45" s="546"/>
      <c r="O45" s="546"/>
      <c r="P45" s="546"/>
      <c r="Q45" s="546"/>
      <c r="R45" s="546"/>
      <c r="S45" s="546"/>
      <c r="T45" s="546"/>
      <c r="U45" s="546"/>
    </row>
    <row r="46" spans="3:21" s="209" customFormat="1" ht="15.6" customHeight="1">
      <c r="C46" s="211" t="s">
        <v>803</v>
      </c>
      <c r="D46" s="547" t="s">
        <v>804</v>
      </c>
      <c r="E46" s="547"/>
      <c r="F46" s="547"/>
      <c r="G46" s="547"/>
      <c r="H46" s="547"/>
      <c r="I46" s="547"/>
      <c r="J46" s="547"/>
      <c r="K46" s="547"/>
      <c r="L46" s="547"/>
      <c r="M46" s="547"/>
      <c r="N46" s="547"/>
      <c r="O46" s="547"/>
      <c r="P46" s="547"/>
      <c r="Q46" s="547"/>
      <c r="R46" s="547"/>
      <c r="S46" s="547"/>
      <c r="T46" s="547"/>
      <c r="U46" s="547"/>
    </row>
    <row r="47" spans="3:21" s="209" customFormat="1" ht="15.6" customHeight="1">
      <c r="C47" s="211" t="s">
        <v>805</v>
      </c>
      <c r="D47" s="542" t="s">
        <v>859</v>
      </c>
      <c r="E47" s="542"/>
      <c r="F47" s="542"/>
      <c r="G47" s="542"/>
      <c r="H47" s="542"/>
      <c r="I47" s="542"/>
      <c r="J47" s="542"/>
      <c r="K47" s="542"/>
      <c r="L47" s="542"/>
      <c r="M47" s="542"/>
      <c r="N47" s="542"/>
      <c r="O47" s="542"/>
      <c r="P47" s="542"/>
      <c r="Q47" s="542"/>
      <c r="R47" s="542"/>
      <c r="S47" s="542"/>
      <c r="T47" s="542"/>
      <c r="U47" s="542"/>
    </row>
    <row r="48" spans="3:21" s="209" customFormat="1" ht="32.25" customHeight="1">
      <c r="C48" s="211" t="s">
        <v>807</v>
      </c>
      <c r="D48" s="542"/>
      <c r="E48" s="542"/>
      <c r="F48" s="542"/>
      <c r="G48" s="542"/>
      <c r="H48" s="542"/>
      <c r="I48" s="542"/>
      <c r="J48" s="542"/>
      <c r="K48" s="542"/>
      <c r="L48" s="542"/>
      <c r="M48" s="542"/>
      <c r="N48" s="542"/>
      <c r="O48" s="542"/>
      <c r="P48" s="542"/>
      <c r="Q48" s="542"/>
      <c r="R48" s="542"/>
      <c r="S48" s="542"/>
      <c r="T48" s="542"/>
      <c r="U48" s="542"/>
    </row>
    <row r="49" spans="3:21" s="209" customFormat="1" ht="285.75" customHeight="1">
      <c r="C49" s="211" t="s">
        <v>814</v>
      </c>
      <c r="D49" s="543" t="s">
        <v>817</v>
      </c>
      <c r="E49" s="544"/>
      <c r="F49" s="544"/>
      <c r="G49" s="544"/>
      <c r="H49" s="544"/>
      <c r="I49" s="544"/>
      <c r="J49" s="544"/>
      <c r="K49" s="544"/>
      <c r="L49" s="544"/>
      <c r="M49" s="544"/>
      <c r="N49" s="544"/>
      <c r="O49" s="544"/>
      <c r="P49" s="544"/>
      <c r="Q49" s="544"/>
      <c r="R49" s="544"/>
      <c r="S49" s="544"/>
      <c r="T49" s="544"/>
      <c r="U49" s="545"/>
    </row>
  </sheetData>
  <mergeCells count="32">
    <mergeCell ref="D13:G13"/>
    <mergeCell ref="A4:A5"/>
    <mergeCell ref="B4:B5"/>
    <mergeCell ref="C4:C5"/>
    <mergeCell ref="D4:E4"/>
    <mergeCell ref="F4:F5"/>
    <mergeCell ref="G4:G5"/>
    <mergeCell ref="H4:I4"/>
    <mergeCell ref="J4:J5"/>
    <mergeCell ref="K4:M4"/>
    <mergeCell ref="N4:P4"/>
    <mergeCell ref="Q4:Q5"/>
    <mergeCell ref="D40:U40"/>
    <mergeCell ref="C14:I14"/>
    <mergeCell ref="C15:C16"/>
    <mergeCell ref="D15:F15"/>
    <mergeCell ref="H15:I15"/>
    <mergeCell ref="C24:G24"/>
    <mergeCell ref="C33:U33"/>
    <mergeCell ref="D34:U34"/>
    <mergeCell ref="D35:U35"/>
    <mergeCell ref="D36:U36"/>
    <mergeCell ref="C37:U37"/>
    <mergeCell ref="C39:U39"/>
    <mergeCell ref="D48:U48"/>
    <mergeCell ref="D49:U49"/>
    <mergeCell ref="D41:U41"/>
    <mergeCell ref="D42:U42"/>
    <mergeCell ref="D43:U43"/>
    <mergeCell ref="C45:U45"/>
    <mergeCell ref="D46:U46"/>
    <mergeCell ref="D47:U47"/>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I64"/>
  <sheetViews>
    <sheetView workbookViewId="0">
      <selection activeCell="J14" sqref="J14"/>
    </sheetView>
  </sheetViews>
  <sheetFormatPr baseColWidth="10" defaultRowHeight="12.75"/>
  <cols>
    <col min="1" max="3" width="13.42578125" customWidth="1"/>
    <col min="4" max="4" width="22.42578125" customWidth="1"/>
    <col min="7" max="7" width="22.5703125" customWidth="1"/>
  </cols>
  <sheetData>
    <row r="1" spans="1:9" ht="15.75" customHeight="1">
      <c r="A1" s="437"/>
      <c r="B1" s="437"/>
      <c r="C1" s="369" t="s">
        <v>34</v>
      </c>
      <c r="D1" s="369"/>
      <c r="E1" s="369"/>
      <c r="F1" s="373" t="s">
        <v>227</v>
      </c>
      <c r="G1" s="373"/>
    </row>
    <row r="2" spans="1:9" ht="15.75" customHeight="1">
      <c r="A2" s="437"/>
      <c r="B2" s="437"/>
      <c r="C2" s="369"/>
      <c r="D2" s="369"/>
      <c r="E2" s="369"/>
      <c r="F2" s="373" t="s">
        <v>228</v>
      </c>
      <c r="G2" s="373"/>
    </row>
    <row r="3" spans="1:9" ht="15.75" customHeight="1">
      <c r="A3" s="437"/>
      <c r="B3" s="437"/>
      <c r="C3" s="369"/>
      <c r="D3" s="369"/>
      <c r="E3" s="369"/>
      <c r="F3" s="460" t="s">
        <v>649</v>
      </c>
      <c r="G3" s="461"/>
    </row>
    <row r="4" spans="1:9" ht="13.5" thickBot="1">
      <c r="A4" s="73"/>
      <c r="B4" s="73"/>
      <c r="C4" s="73"/>
      <c r="D4" s="73"/>
      <c r="E4" s="73"/>
      <c r="F4" s="73"/>
      <c r="G4" s="73"/>
    </row>
    <row r="5" spans="1:9" ht="13.5" thickBot="1">
      <c r="A5" s="455" t="s">
        <v>16</v>
      </c>
      <c r="B5" s="458" t="s">
        <v>17</v>
      </c>
      <c r="C5" s="459"/>
      <c r="D5" s="455" t="s">
        <v>18</v>
      </c>
      <c r="E5" s="458" t="s">
        <v>417</v>
      </c>
      <c r="F5" s="459"/>
      <c r="G5" s="440" t="s">
        <v>19</v>
      </c>
    </row>
    <row r="6" spans="1:9">
      <c r="A6" s="456"/>
      <c r="B6" s="74" t="s">
        <v>20</v>
      </c>
      <c r="C6" s="74" t="s">
        <v>22</v>
      </c>
      <c r="D6" s="456"/>
      <c r="E6" s="455" t="s">
        <v>24</v>
      </c>
      <c r="F6" s="455" t="s">
        <v>25</v>
      </c>
      <c r="G6" s="454"/>
    </row>
    <row r="7" spans="1:9" ht="51.75" thickBot="1">
      <c r="A7" s="457"/>
      <c r="B7" s="76" t="s">
        <v>21</v>
      </c>
      <c r="C7" s="76" t="s">
        <v>23</v>
      </c>
      <c r="D7" s="457"/>
      <c r="E7" s="457"/>
      <c r="F7" s="457"/>
      <c r="G7" s="441"/>
      <c r="I7" s="87"/>
    </row>
    <row r="8" spans="1:9" ht="51.75" thickBot="1">
      <c r="A8" s="440" t="s">
        <v>377</v>
      </c>
      <c r="B8" s="451" t="s">
        <v>418</v>
      </c>
      <c r="C8" s="451"/>
      <c r="D8" s="75" t="s">
        <v>26</v>
      </c>
      <c r="E8" s="83">
        <v>15</v>
      </c>
      <c r="F8" s="83">
        <v>0</v>
      </c>
      <c r="G8" s="83" t="s">
        <v>510</v>
      </c>
      <c r="I8" s="87"/>
    </row>
    <row r="9" spans="1:9" ht="30" customHeight="1">
      <c r="A9" s="454"/>
      <c r="B9" s="452"/>
      <c r="C9" s="452"/>
      <c r="D9" s="451" t="s">
        <v>27</v>
      </c>
      <c r="E9" s="438">
        <v>5</v>
      </c>
      <c r="F9" s="438">
        <v>0</v>
      </c>
      <c r="G9" s="438" t="s">
        <v>511</v>
      </c>
      <c r="I9" s="87"/>
    </row>
    <row r="10" spans="1:9" ht="39.75" customHeight="1" thickBot="1">
      <c r="A10" s="454"/>
      <c r="B10" s="452"/>
      <c r="C10" s="452"/>
      <c r="D10" s="453"/>
      <c r="E10" s="439"/>
      <c r="F10" s="439"/>
      <c r="G10" s="439"/>
    </row>
    <row r="11" spans="1:9" ht="13.5" thickBot="1">
      <c r="A11" s="454"/>
      <c r="B11" s="452"/>
      <c r="C11" s="452"/>
      <c r="D11" s="76" t="s">
        <v>28</v>
      </c>
      <c r="E11" s="81">
        <v>0</v>
      </c>
      <c r="F11" s="81">
        <v>15</v>
      </c>
      <c r="G11" s="81"/>
    </row>
    <row r="12" spans="1:9" ht="26.25" thickBot="1">
      <c r="A12" s="454"/>
      <c r="B12" s="452"/>
      <c r="C12" s="452"/>
      <c r="D12" s="76" t="s">
        <v>29</v>
      </c>
      <c r="E12" s="81">
        <v>10</v>
      </c>
      <c r="F12" s="81">
        <v>0</v>
      </c>
      <c r="G12" s="81" t="s">
        <v>512</v>
      </c>
    </row>
    <row r="13" spans="1:9" ht="51.75" thickBot="1">
      <c r="A13" s="454"/>
      <c r="B13" s="452"/>
      <c r="C13" s="452"/>
      <c r="D13" s="76" t="s">
        <v>30</v>
      </c>
      <c r="E13" s="81">
        <v>15</v>
      </c>
      <c r="F13" s="81">
        <v>0</v>
      </c>
      <c r="G13" s="81" t="s">
        <v>469</v>
      </c>
    </row>
    <row r="14" spans="1:9" ht="51.75" thickBot="1">
      <c r="A14" s="454"/>
      <c r="B14" s="452"/>
      <c r="C14" s="452"/>
      <c r="D14" s="76" t="s">
        <v>31</v>
      </c>
      <c r="E14" s="81">
        <v>10</v>
      </c>
      <c r="F14" s="81">
        <v>0</v>
      </c>
      <c r="G14" s="81" t="s">
        <v>513</v>
      </c>
    </row>
    <row r="15" spans="1:9" ht="39" thickBot="1">
      <c r="A15" s="454"/>
      <c r="B15" s="452"/>
      <c r="C15" s="452"/>
      <c r="D15" s="76" t="s">
        <v>32</v>
      </c>
      <c r="E15" s="81">
        <v>30</v>
      </c>
      <c r="F15" s="81">
        <v>0</v>
      </c>
      <c r="G15" s="81" t="s">
        <v>514</v>
      </c>
    </row>
    <row r="16" spans="1:9" ht="13.5" thickBot="1">
      <c r="A16" s="441"/>
      <c r="B16" s="453"/>
      <c r="C16" s="453"/>
      <c r="D16" s="77" t="s">
        <v>33</v>
      </c>
      <c r="E16" s="80">
        <v>85</v>
      </c>
      <c r="F16" s="80">
        <v>15</v>
      </c>
      <c r="G16" s="80"/>
    </row>
    <row r="17" spans="1:7">
      <c r="A17" s="72"/>
      <c r="B17" s="78"/>
      <c r="C17" s="78"/>
      <c r="D17" s="79"/>
      <c r="E17" s="72"/>
      <c r="F17" s="72"/>
      <c r="G17" s="72"/>
    </row>
    <row r="18" spans="1:7">
      <c r="A18" s="72"/>
      <c r="B18" s="78"/>
      <c r="C18" s="78"/>
      <c r="D18" s="79"/>
      <c r="E18" s="72"/>
      <c r="F18" s="72"/>
      <c r="G18" s="72"/>
    </row>
    <row r="19" spans="1:7">
      <c r="A19" s="72"/>
      <c r="B19" s="78"/>
      <c r="C19" s="78"/>
      <c r="D19" s="79"/>
      <c r="E19" s="72"/>
      <c r="F19" s="72"/>
      <c r="G19" s="72"/>
    </row>
    <row r="20" spans="1:7" ht="15.75" customHeight="1">
      <c r="A20" s="437"/>
      <c r="B20" s="437"/>
      <c r="C20" s="369" t="s">
        <v>34</v>
      </c>
      <c r="D20" s="369"/>
      <c r="E20" s="369"/>
      <c r="F20" s="373" t="s">
        <v>227</v>
      </c>
      <c r="G20" s="373"/>
    </row>
    <row r="21" spans="1:7" ht="15.75" customHeight="1">
      <c r="A21" s="437"/>
      <c r="B21" s="437"/>
      <c r="C21" s="369"/>
      <c r="D21" s="369"/>
      <c r="E21" s="369"/>
      <c r="F21" s="373" t="s">
        <v>228</v>
      </c>
      <c r="G21" s="373"/>
    </row>
    <row r="22" spans="1:7" ht="15.75" customHeight="1">
      <c r="A22" s="437"/>
      <c r="B22" s="437"/>
      <c r="C22" s="369"/>
      <c r="D22" s="369"/>
      <c r="E22" s="369"/>
      <c r="F22" s="460" t="s">
        <v>649</v>
      </c>
      <c r="G22" s="461"/>
    </row>
    <row r="23" spans="1:7" ht="13.5" thickBot="1">
      <c r="A23" s="72"/>
      <c r="B23" s="78"/>
      <c r="C23" s="78"/>
      <c r="D23" s="79"/>
      <c r="E23" s="72"/>
      <c r="F23" s="72"/>
      <c r="G23" s="72"/>
    </row>
    <row r="24" spans="1:7" ht="13.5" thickBot="1">
      <c r="A24" s="455" t="s">
        <v>16</v>
      </c>
      <c r="B24" s="458" t="s">
        <v>17</v>
      </c>
      <c r="C24" s="459"/>
      <c r="D24" s="455" t="s">
        <v>18</v>
      </c>
      <c r="E24" s="458" t="s">
        <v>417</v>
      </c>
      <c r="F24" s="459"/>
      <c r="G24" s="440" t="s">
        <v>19</v>
      </c>
    </row>
    <row r="25" spans="1:7">
      <c r="A25" s="456"/>
      <c r="B25" s="74" t="s">
        <v>20</v>
      </c>
      <c r="C25" s="74" t="s">
        <v>22</v>
      </c>
      <c r="D25" s="456"/>
      <c r="E25" s="455" t="s">
        <v>24</v>
      </c>
      <c r="F25" s="455" t="s">
        <v>25</v>
      </c>
      <c r="G25" s="454"/>
    </row>
    <row r="26" spans="1:7" ht="51.75" thickBot="1">
      <c r="A26" s="457"/>
      <c r="B26" s="76" t="s">
        <v>21</v>
      </c>
      <c r="C26" s="76" t="s">
        <v>23</v>
      </c>
      <c r="D26" s="457"/>
      <c r="E26" s="457"/>
      <c r="F26" s="457"/>
      <c r="G26" s="441"/>
    </row>
    <row r="27" spans="1:7" ht="58.5" customHeight="1" thickBot="1">
      <c r="A27" s="440" t="s">
        <v>378</v>
      </c>
      <c r="B27" s="451" t="s">
        <v>418</v>
      </c>
      <c r="C27" s="451"/>
      <c r="D27" s="76" t="s">
        <v>26</v>
      </c>
      <c r="E27" s="81">
        <v>15</v>
      </c>
      <c r="F27" s="81">
        <v>0</v>
      </c>
      <c r="G27" s="81" t="s">
        <v>516</v>
      </c>
    </row>
    <row r="28" spans="1:7" ht="30" customHeight="1">
      <c r="A28" s="454"/>
      <c r="B28" s="452"/>
      <c r="C28" s="452"/>
      <c r="D28" s="451" t="s">
        <v>27</v>
      </c>
      <c r="E28" s="438">
        <v>5</v>
      </c>
      <c r="F28" s="438">
        <v>0</v>
      </c>
      <c r="G28" s="438" t="s">
        <v>511</v>
      </c>
    </row>
    <row r="29" spans="1:7" ht="26.25" customHeight="1" thickBot="1">
      <c r="A29" s="454"/>
      <c r="B29" s="452"/>
      <c r="C29" s="452"/>
      <c r="D29" s="453"/>
      <c r="E29" s="439"/>
      <c r="F29" s="439"/>
      <c r="G29" s="439"/>
    </row>
    <row r="30" spans="1:7" ht="32.25" customHeight="1" thickBot="1">
      <c r="A30" s="454"/>
      <c r="B30" s="452"/>
      <c r="C30" s="452"/>
      <c r="D30" s="76" t="s">
        <v>28</v>
      </c>
      <c r="E30" s="81">
        <v>0</v>
      </c>
      <c r="F30" s="81">
        <v>15</v>
      </c>
      <c r="G30" s="81"/>
    </row>
    <row r="31" spans="1:7" ht="21.75" customHeight="1" thickBot="1">
      <c r="A31" s="454"/>
      <c r="B31" s="452"/>
      <c r="C31" s="452"/>
      <c r="D31" s="76" t="s">
        <v>29</v>
      </c>
      <c r="E31" s="81">
        <v>10</v>
      </c>
      <c r="F31" s="81">
        <v>0</v>
      </c>
      <c r="G31" s="81" t="s">
        <v>513</v>
      </c>
    </row>
    <row r="32" spans="1:7" ht="114" customHeight="1" thickBot="1">
      <c r="A32" s="454"/>
      <c r="B32" s="452"/>
      <c r="C32" s="452"/>
      <c r="D32" s="76" t="s">
        <v>30</v>
      </c>
      <c r="E32" s="81">
        <v>15</v>
      </c>
      <c r="F32" s="81">
        <v>0</v>
      </c>
      <c r="G32" s="81" t="s">
        <v>517</v>
      </c>
    </row>
    <row r="33" spans="1:7" ht="51.75" thickBot="1">
      <c r="A33" s="454"/>
      <c r="B33" s="452"/>
      <c r="C33" s="452"/>
      <c r="D33" s="76" t="s">
        <v>31</v>
      </c>
      <c r="E33" s="81">
        <v>10</v>
      </c>
      <c r="F33" s="81">
        <v>0</v>
      </c>
      <c r="G33" s="81" t="s">
        <v>518</v>
      </c>
    </row>
    <row r="34" spans="1:7" ht="55.5" customHeight="1" thickBot="1">
      <c r="A34" s="454"/>
      <c r="B34" s="452"/>
      <c r="C34" s="452"/>
      <c r="D34" s="76" t="s">
        <v>32</v>
      </c>
      <c r="E34" s="81">
        <v>30</v>
      </c>
      <c r="F34" s="81"/>
      <c r="G34" s="81" t="s">
        <v>519</v>
      </c>
    </row>
    <row r="35" spans="1:7" ht="19.5" customHeight="1" thickBot="1">
      <c r="A35" s="441"/>
      <c r="B35" s="453"/>
      <c r="C35" s="453"/>
      <c r="D35" s="77" t="s">
        <v>33</v>
      </c>
      <c r="E35" s="80">
        <v>85</v>
      </c>
      <c r="F35" s="80">
        <v>15</v>
      </c>
      <c r="G35" s="80"/>
    </row>
    <row r="36" spans="1:7">
      <c r="A36" s="72"/>
      <c r="B36" s="78"/>
      <c r="C36" s="78"/>
      <c r="D36" s="79"/>
      <c r="E36" s="72"/>
      <c r="F36" s="72"/>
      <c r="G36" s="72"/>
    </row>
    <row r="37" spans="1:7">
      <c r="A37" s="72"/>
      <c r="B37" s="78"/>
      <c r="C37" s="78"/>
      <c r="D37" s="79"/>
      <c r="E37" s="72"/>
      <c r="F37" s="72"/>
      <c r="G37" s="72"/>
    </row>
    <row r="38" spans="1:7">
      <c r="A38" s="73"/>
      <c r="B38" s="73"/>
      <c r="C38" s="73"/>
      <c r="D38" s="73"/>
      <c r="E38" s="73"/>
      <c r="F38" s="73"/>
      <c r="G38" s="73"/>
    </row>
    <row r="39" spans="1:7" ht="15.75" customHeight="1">
      <c r="A39" s="437"/>
      <c r="B39" s="437"/>
      <c r="C39" s="369" t="s">
        <v>34</v>
      </c>
      <c r="D39" s="369"/>
      <c r="E39" s="369"/>
      <c r="F39" s="373" t="s">
        <v>227</v>
      </c>
      <c r="G39" s="373"/>
    </row>
    <row r="40" spans="1:7" ht="15.75" customHeight="1">
      <c r="A40" s="437"/>
      <c r="B40" s="437"/>
      <c r="C40" s="369"/>
      <c r="D40" s="369"/>
      <c r="E40" s="369"/>
      <c r="F40" s="373" t="s">
        <v>228</v>
      </c>
      <c r="G40" s="373"/>
    </row>
    <row r="41" spans="1:7" ht="15.75" customHeight="1">
      <c r="A41" s="437"/>
      <c r="B41" s="437"/>
      <c r="C41" s="369"/>
      <c r="D41" s="369"/>
      <c r="E41" s="369"/>
      <c r="F41" s="460" t="s">
        <v>649</v>
      </c>
      <c r="G41" s="461"/>
    </row>
    <row r="42" spans="1:7" ht="13.5" thickBot="1">
      <c r="A42" s="72"/>
      <c r="B42" s="78"/>
      <c r="C42" s="78"/>
      <c r="D42" s="79"/>
      <c r="E42" s="72"/>
      <c r="F42" s="72"/>
      <c r="G42" s="72"/>
    </row>
    <row r="43" spans="1:7" ht="13.5" thickBot="1">
      <c r="A43" s="455" t="s">
        <v>16</v>
      </c>
      <c r="B43" s="458" t="s">
        <v>17</v>
      </c>
      <c r="C43" s="459"/>
      <c r="D43" s="455" t="s">
        <v>18</v>
      </c>
      <c r="E43" s="458" t="s">
        <v>417</v>
      </c>
      <c r="F43" s="459"/>
      <c r="G43" s="440" t="s">
        <v>19</v>
      </c>
    </row>
    <row r="44" spans="1:7">
      <c r="A44" s="456"/>
      <c r="B44" s="74" t="s">
        <v>20</v>
      </c>
      <c r="C44" s="74" t="s">
        <v>22</v>
      </c>
      <c r="D44" s="456"/>
      <c r="E44" s="455" t="s">
        <v>24</v>
      </c>
      <c r="F44" s="455" t="s">
        <v>25</v>
      </c>
      <c r="G44" s="454"/>
    </row>
    <row r="45" spans="1:7" ht="51.75" thickBot="1">
      <c r="A45" s="457"/>
      <c r="B45" s="76" t="s">
        <v>21</v>
      </c>
      <c r="C45" s="76" t="s">
        <v>23</v>
      </c>
      <c r="D45" s="457"/>
      <c r="E45" s="457"/>
      <c r="F45" s="457"/>
      <c r="G45" s="441"/>
    </row>
    <row r="46" spans="1:7" ht="55.5" customHeight="1" thickBot="1">
      <c r="A46" s="440" t="s">
        <v>470</v>
      </c>
      <c r="B46" s="451" t="s">
        <v>418</v>
      </c>
      <c r="C46" s="451"/>
      <c r="D46" s="76" t="s">
        <v>26</v>
      </c>
      <c r="E46" s="81">
        <v>15</v>
      </c>
      <c r="F46" s="81">
        <v>0</v>
      </c>
      <c r="G46" s="81" t="s">
        <v>523</v>
      </c>
    </row>
    <row r="47" spans="1:7" ht="24" customHeight="1">
      <c r="A47" s="454"/>
      <c r="B47" s="452"/>
      <c r="C47" s="452"/>
      <c r="D47" s="451" t="s">
        <v>27</v>
      </c>
      <c r="E47" s="438">
        <v>5</v>
      </c>
      <c r="F47" s="438">
        <v>0</v>
      </c>
      <c r="G47" s="438" t="s">
        <v>511</v>
      </c>
    </row>
    <row r="48" spans="1:7" ht="31.5" customHeight="1" thickBot="1">
      <c r="A48" s="454"/>
      <c r="B48" s="452"/>
      <c r="C48" s="452"/>
      <c r="D48" s="453"/>
      <c r="E48" s="439"/>
      <c r="F48" s="439"/>
      <c r="G48" s="439"/>
    </row>
    <row r="49" spans="1:7" ht="24" customHeight="1" thickBot="1">
      <c r="A49" s="454"/>
      <c r="B49" s="452"/>
      <c r="C49" s="452"/>
      <c r="D49" s="76" t="s">
        <v>28</v>
      </c>
      <c r="E49" s="81">
        <v>0</v>
      </c>
      <c r="F49" s="81">
        <v>15</v>
      </c>
      <c r="G49" s="81"/>
    </row>
    <row r="50" spans="1:7" ht="33" customHeight="1" thickBot="1">
      <c r="A50" s="454"/>
      <c r="B50" s="452"/>
      <c r="C50" s="452"/>
      <c r="D50" s="76" t="s">
        <v>29</v>
      </c>
      <c r="E50" s="81">
        <v>10</v>
      </c>
      <c r="F50" s="81">
        <v>0</v>
      </c>
      <c r="G50" s="81" t="s">
        <v>524</v>
      </c>
    </row>
    <row r="51" spans="1:7" ht="58.5" customHeight="1" thickBot="1">
      <c r="A51" s="454"/>
      <c r="B51" s="452"/>
      <c r="C51" s="452"/>
      <c r="D51" s="76" t="s">
        <v>30</v>
      </c>
      <c r="E51" s="81">
        <v>15</v>
      </c>
      <c r="F51" s="81">
        <v>0</v>
      </c>
      <c r="G51" s="81" t="s">
        <v>522</v>
      </c>
    </row>
    <row r="52" spans="1:7" ht="51.75" thickBot="1">
      <c r="A52" s="454"/>
      <c r="B52" s="452"/>
      <c r="C52" s="452"/>
      <c r="D52" s="76" t="s">
        <v>31</v>
      </c>
      <c r="E52" s="81">
        <v>10</v>
      </c>
      <c r="F52" s="81">
        <v>0</v>
      </c>
      <c r="G52" s="81" t="s">
        <v>524</v>
      </c>
    </row>
    <row r="53" spans="1:7" ht="46.5" customHeight="1" thickBot="1">
      <c r="A53" s="454"/>
      <c r="B53" s="452"/>
      <c r="C53" s="452"/>
      <c r="D53" s="76" t="s">
        <v>32</v>
      </c>
      <c r="E53" s="81">
        <v>30</v>
      </c>
      <c r="F53" s="81"/>
      <c r="G53" s="81" t="s">
        <v>503</v>
      </c>
    </row>
    <row r="54" spans="1:7" ht="13.5" thickBot="1">
      <c r="A54" s="441"/>
      <c r="B54" s="453"/>
      <c r="C54" s="453"/>
      <c r="D54" s="77" t="s">
        <v>33</v>
      </c>
      <c r="E54" s="80">
        <v>85</v>
      </c>
      <c r="F54" s="80">
        <v>15</v>
      </c>
      <c r="G54" s="80"/>
    </row>
    <row r="55" spans="1:7">
      <c r="A55" s="73"/>
      <c r="B55" s="73"/>
      <c r="C55" s="73"/>
      <c r="D55" s="73"/>
      <c r="E55" s="73"/>
      <c r="F55" s="73"/>
      <c r="G55" s="73"/>
    </row>
    <row r="56" spans="1:7" ht="13.5" thickBot="1">
      <c r="A56" s="73"/>
      <c r="B56" s="73"/>
      <c r="C56" s="73"/>
      <c r="D56" s="73"/>
      <c r="E56" s="73"/>
      <c r="F56" s="73"/>
      <c r="G56" s="73"/>
    </row>
    <row r="57" spans="1:7">
      <c r="A57" s="465" t="s">
        <v>187</v>
      </c>
      <c r="B57" s="466"/>
      <c r="C57" s="467"/>
      <c r="D57" s="442" t="s">
        <v>188</v>
      </c>
      <c r="E57" s="443"/>
      <c r="F57" s="443"/>
      <c r="G57" s="444"/>
    </row>
    <row r="58" spans="1:7">
      <c r="A58" s="468"/>
      <c r="B58" s="469"/>
      <c r="C58" s="470"/>
      <c r="D58" s="445" t="s">
        <v>189</v>
      </c>
      <c r="E58" s="446"/>
      <c r="F58" s="446"/>
      <c r="G58" s="447"/>
    </row>
    <row r="59" spans="1:7">
      <c r="A59" s="468"/>
      <c r="B59" s="469"/>
      <c r="C59" s="470"/>
      <c r="D59" s="445" t="s">
        <v>190</v>
      </c>
      <c r="E59" s="446"/>
      <c r="F59" s="446"/>
      <c r="G59" s="447"/>
    </row>
    <row r="60" spans="1:7">
      <c r="A60" s="471" t="s">
        <v>191</v>
      </c>
      <c r="B60" s="472"/>
      <c r="C60" s="473"/>
      <c r="D60" s="494">
        <v>0</v>
      </c>
      <c r="E60" s="495"/>
      <c r="F60" s="495"/>
      <c r="G60" s="496"/>
    </row>
    <row r="61" spans="1:7">
      <c r="A61" s="471" t="s">
        <v>192</v>
      </c>
      <c r="B61" s="472"/>
      <c r="C61" s="473"/>
      <c r="D61" s="494">
        <v>1</v>
      </c>
      <c r="E61" s="495"/>
      <c r="F61" s="495"/>
      <c r="G61" s="496"/>
    </row>
    <row r="62" spans="1:7" ht="13.5" thickBot="1">
      <c r="A62" s="491" t="s">
        <v>193</v>
      </c>
      <c r="B62" s="492"/>
      <c r="C62" s="493"/>
      <c r="D62" s="497">
        <v>2</v>
      </c>
      <c r="E62" s="498"/>
      <c r="F62" s="498"/>
      <c r="G62" s="499"/>
    </row>
    <row r="63" spans="1:7">
      <c r="A63" s="73"/>
      <c r="B63" s="73"/>
      <c r="C63" s="73"/>
      <c r="D63" s="73"/>
      <c r="E63" s="73"/>
      <c r="F63" s="73"/>
      <c r="G63" s="73"/>
    </row>
    <row r="64" spans="1:7">
      <c r="A64" s="357" t="s">
        <v>453</v>
      </c>
      <c r="B64" s="357"/>
      <c r="C64" s="357"/>
      <c r="D64" s="357"/>
      <c r="E64" s="357"/>
      <c r="F64" s="357"/>
      <c r="G64" s="357"/>
    </row>
  </sheetData>
  <mergeCells count="68">
    <mergeCell ref="G5:G7"/>
    <mergeCell ref="A1:B3"/>
    <mergeCell ref="C1:E3"/>
    <mergeCell ref="F1:G1"/>
    <mergeCell ref="F2:G2"/>
    <mergeCell ref="F3:G3"/>
    <mergeCell ref="E6:E7"/>
    <mergeCell ref="F6:F7"/>
    <mergeCell ref="A5:A7"/>
    <mergeCell ref="B5:C5"/>
    <mergeCell ref="D5:D7"/>
    <mergeCell ref="E5:F5"/>
    <mergeCell ref="G9:G10"/>
    <mergeCell ref="A20:B22"/>
    <mergeCell ref="C20:E22"/>
    <mergeCell ref="F20:G20"/>
    <mergeCell ref="F21:G21"/>
    <mergeCell ref="F22:G22"/>
    <mergeCell ref="F9:F10"/>
    <mergeCell ref="A8:A16"/>
    <mergeCell ref="B8:B16"/>
    <mergeCell ref="C8:C16"/>
    <mergeCell ref="D9:D10"/>
    <mergeCell ref="E9:E10"/>
    <mergeCell ref="A24:A26"/>
    <mergeCell ref="B24:C24"/>
    <mergeCell ref="D24:D26"/>
    <mergeCell ref="E24:F24"/>
    <mergeCell ref="G24:G26"/>
    <mergeCell ref="E25:E26"/>
    <mergeCell ref="F25:F26"/>
    <mergeCell ref="G28:G29"/>
    <mergeCell ref="A39:B41"/>
    <mergeCell ref="C39:E41"/>
    <mergeCell ref="F39:G39"/>
    <mergeCell ref="F40:G40"/>
    <mergeCell ref="F41:G41"/>
    <mergeCell ref="A27:A35"/>
    <mergeCell ref="B27:B35"/>
    <mergeCell ref="C27:C35"/>
    <mergeCell ref="D28:D29"/>
    <mergeCell ref="E28:E29"/>
    <mergeCell ref="F28:F29"/>
    <mergeCell ref="A43:A45"/>
    <mergeCell ref="B43:C43"/>
    <mergeCell ref="D43:D45"/>
    <mergeCell ref="E43:F43"/>
    <mergeCell ref="G43:G45"/>
    <mergeCell ref="E44:E45"/>
    <mergeCell ref="F44:F45"/>
    <mergeCell ref="A60:C60"/>
    <mergeCell ref="D60:G60"/>
    <mergeCell ref="A46:A54"/>
    <mergeCell ref="B46:B54"/>
    <mergeCell ref="C46:C54"/>
    <mergeCell ref="D47:D48"/>
    <mergeCell ref="E47:E48"/>
    <mergeCell ref="F47:F48"/>
    <mergeCell ref="G47:G48"/>
    <mergeCell ref="A57:C59"/>
    <mergeCell ref="D57:G57"/>
    <mergeCell ref="D58:G58"/>
    <mergeCell ref="D59:G59"/>
    <mergeCell ref="A61:C61"/>
    <mergeCell ref="D61:G61"/>
    <mergeCell ref="A62:C62"/>
    <mergeCell ref="D62:G62"/>
    <mergeCell ref="A64:G6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7</vt:i4>
      </vt:variant>
    </vt:vector>
  </HeadingPairs>
  <TitlesOfParts>
    <vt:vector size="23" baseType="lpstr">
      <vt:lpstr>Listas</vt:lpstr>
      <vt:lpstr>Anexo (Probabilidad e Impacto)</vt:lpstr>
      <vt:lpstr>Contexto Estratégico</vt:lpstr>
      <vt:lpstr>Mapa de Riesgos</vt:lpstr>
      <vt:lpstr>Ev.Controles PI</vt:lpstr>
      <vt:lpstr>Ev. Controles AC</vt:lpstr>
      <vt:lpstr>Ev. Controles DH</vt:lpstr>
      <vt:lpstr>Ev. Controles PF</vt:lpstr>
      <vt:lpstr>Ev. Controles VA</vt:lpstr>
      <vt:lpstr>Ev. Controles CC</vt:lpstr>
      <vt:lpstr>Ev. Controles GC</vt:lpstr>
      <vt:lpstr>Ev. Controles GD</vt:lpstr>
      <vt:lpstr>Ev. Controles BS</vt:lpstr>
      <vt:lpstr>Ev. Controles TH</vt:lpstr>
      <vt:lpstr>TRANSVERSALES</vt:lpstr>
      <vt:lpstr>Ev. Controles EM</vt:lpstr>
      <vt:lpstr>controles</vt:lpstr>
      <vt:lpstr>evaluacion</vt:lpstr>
      <vt:lpstr>evaluacion2</vt:lpstr>
      <vt:lpstr>impacto</vt:lpstr>
      <vt:lpstr>probabilidad</vt:lpstr>
      <vt:lpstr>tipo</vt:lpstr>
      <vt:lpstr>valoracion</vt:lpstr>
    </vt:vector>
  </TitlesOfParts>
  <Company>Yaned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SGC</dc:title>
  <dc:creator>Yaned Guisao Lopez</dc:creator>
  <cp:lastModifiedBy>Gloria Patricia Giraldo Campo</cp:lastModifiedBy>
  <cp:lastPrinted>2012-10-20T12:15:06Z</cp:lastPrinted>
  <dcterms:created xsi:type="dcterms:W3CDTF">2006-06-07T15:38:38Z</dcterms:created>
  <dcterms:modified xsi:type="dcterms:W3CDTF">2018-01-12T21:42:05Z</dcterms:modified>
</cp:coreProperties>
</file>