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autoCompressPictures="0"/>
  <bookViews>
    <workbookView xWindow="0" yWindow="0" windowWidth="20490" windowHeight="8940" firstSheet="1" activeTab="2"/>
  </bookViews>
  <sheets>
    <sheet name="Anexo (Probabilidad e Impacto)" sheetId="7" r:id="rId1"/>
    <sheet name="Contexto Estratégico" sheetId="9" r:id="rId2"/>
    <sheet name="Mapa de Riesgos." sheetId="6" r:id="rId3"/>
    <sheet name="Listas" sheetId="10" state="hidden" r:id="rId4"/>
    <sheet name="Eval_Cont_PI" sheetId="8" r:id="rId5"/>
    <sheet name="Eval_Cont_AC" sheetId="11" r:id="rId6"/>
    <sheet name="Eval_Cont_DH" sheetId="12" r:id="rId7"/>
    <sheet name="Eval_Cont_Penal" sheetId="13" r:id="rId8"/>
    <sheet name="Eval_Cont_VA" sheetId="14" r:id="rId9"/>
    <sheet name="Eval_Cont_CC" sheetId="15" r:id="rId10"/>
    <sheet name="Eval_Cont_GC" sheetId="16" r:id="rId11"/>
    <sheet name="Eval_Cont_GD" sheetId="17" r:id="rId12"/>
    <sheet name="Eval_Cont_BS" sheetId="18" r:id="rId13"/>
    <sheet name="Eval_Cont_TH" sheetId="19" r:id="rId14"/>
    <sheet name="Eval_Cont_EM" sheetId="20" r:id="rId15"/>
    <sheet name="TRANSVERSALES" sheetId="21" r:id="rId16"/>
    <sheet name="Eval_Cont_TI" sheetId="22" r:id="rId17"/>
    <sheet name="Eval_Cont_Col_Am" sheetId="23" r:id="rId18"/>
  </sheets>
  <externalReferences>
    <externalReference r:id="rId19"/>
    <externalReference r:id="rId20"/>
  </externalReferences>
  <definedNames>
    <definedName name="controles">Listas!$I$2:$I$151</definedName>
    <definedName name="evaluacion">Listas!$G$2:$G$26</definedName>
    <definedName name="evaluacion2">Listas!$H$2:$H$151</definedName>
    <definedName name="impacto">Listas!$E$2:$E$26</definedName>
    <definedName name="probabilidad">Listas!$F$2:$F$26</definedName>
    <definedName name="tipo">Listas!$J$2:$J$151</definedName>
    <definedName name="valoracion">Listas!$K$2:$K$152</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I8" i="22"/>
  <c r="Q27" i="14" l="1"/>
  <c r="Q8"/>
  <c r="I46"/>
  <c r="I27"/>
  <c r="I8"/>
  <c r="A46"/>
  <c r="A27"/>
  <c r="A8"/>
  <c r="A55" i="12" l="1"/>
  <c r="A41"/>
  <c r="A27"/>
  <c r="A8"/>
  <c r="A46" i="11"/>
  <c r="A27"/>
  <c r="A8"/>
  <c r="I40" i="8" l="1"/>
  <c r="M48"/>
  <c r="I25"/>
  <c r="M33"/>
  <c r="I10"/>
  <c r="M18"/>
  <c r="A40"/>
  <c r="E48"/>
  <c r="E33"/>
  <c r="E18"/>
  <c r="A25"/>
  <c r="A10"/>
  <c r="J131" i="6" l="1" a="1"/>
  <c r="J131" s="1"/>
  <c r="N131" s="1" a="1"/>
  <c r="N131" s="1"/>
  <c r="J130" a="1"/>
  <c r="J130" s="1"/>
  <c r="N130" s="1" a="1"/>
  <c r="N130" s="1"/>
  <c r="J129" a="1"/>
  <c r="J129" s="1"/>
  <c r="N129" s="1" a="1"/>
  <c r="N129" s="1"/>
  <c r="J128" a="1"/>
  <c r="J128" s="1"/>
  <c r="N128" s="1" a="1"/>
  <c r="N128" s="1"/>
  <c r="J127" a="1"/>
  <c r="J127" s="1"/>
  <c r="N127" s="1" a="1"/>
  <c r="N127" s="1"/>
  <c r="J126" a="1"/>
  <c r="J126" s="1"/>
  <c r="N126" s="1" a="1"/>
  <c r="N126" s="1"/>
  <c r="J125" a="1"/>
  <c r="J125" s="1"/>
  <c r="N125" s="1" a="1"/>
  <c r="N125" s="1"/>
  <c r="J124" a="1"/>
  <c r="J124" s="1"/>
  <c r="N124" s="1" a="1"/>
  <c r="N124" s="1"/>
  <c r="J122" l="1" a="1"/>
  <c r="J122" s="1"/>
  <c r="N122" s="1" a="1"/>
  <c r="N122" s="1"/>
  <c r="J121" a="1"/>
  <c r="J121" s="1"/>
  <c r="N121" s="1" a="1"/>
  <c r="N121" s="1"/>
  <c r="J120" a="1"/>
  <c r="J120" s="1"/>
  <c r="N120" s="1" a="1"/>
  <c r="N120" s="1"/>
  <c r="J119" a="1"/>
  <c r="J119" s="1"/>
  <c r="N119" s="1" a="1"/>
  <c r="N119" s="1"/>
  <c r="J118" a="1"/>
  <c r="J118" s="1"/>
  <c r="N118" s="1" a="1"/>
  <c r="N118" s="1"/>
  <c r="J117" a="1"/>
  <c r="J117" s="1"/>
  <c r="N117" s="1" a="1"/>
  <c r="N117" s="1"/>
  <c r="J116" a="1"/>
  <c r="J116" s="1"/>
  <c r="N116" s="1" a="1"/>
  <c r="N116" s="1"/>
  <c r="J115" a="1"/>
  <c r="J115" s="1"/>
  <c r="N115" s="1" a="1"/>
  <c r="N115" s="1"/>
  <c r="J113" a="1"/>
  <c r="J113" s="1"/>
  <c r="N113" s="1" a="1"/>
  <c r="N113" s="1"/>
  <c r="J108" a="1"/>
  <c r="J108" s="1"/>
  <c r="N108" s="1" a="1"/>
  <c r="N108" s="1"/>
  <c r="J109" a="1"/>
  <c r="J109" s="1"/>
  <c r="N109" s="1" a="1"/>
  <c r="N109" s="1"/>
  <c r="J110" a="1"/>
  <c r="J110" s="1"/>
  <c r="N110" s="1" a="1"/>
  <c r="N110" s="1"/>
  <c r="J111" a="1"/>
  <c r="J111" s="1"/>
  <c r="N111" s="1" a="1"/>
  <c r="N111" s="1"/>
  <c r="J112" a="1"/>
  <c r="J112" s="1"/>
  <c r="N112" s="1" a="1"/>
  <c r="N112" s="1"/>
  <c r="J107" a="1"/>
  <c r="J107" s="1"/>
  <c r="N107" s="1" a="1"/>
  <c r="N107" s="1"/>
  <c r="A108"/>
  <c r="A109" s="1"/>
  <c r="A110" s="1"/>
  <c r="A111" s="1"/>
  <c r="A112" s="1"/>
  <c r="A113" s="1"/>
  <c r="J99" l="1" a="1"/>
  <c r="J99" s="1"/>
  <c r="N99" s="1" a="1"/>
  <c r="N99" s="1"/>
  <c r="J100" a="1"/>
  <c r="J100" s="1"/>
  <c r="N100" s="1" a="1"/>
  <c r="N100" s="1"/>
  <c r="J101" a="1"/>
  <c r="J101" s="1"/>
  <c r="N101" s="1" a="1"/>
  <c r="N101" s="1"/>
  <c r="J102" a="1"/>
  <c r="J102" s="1"/>
  <c r="N102" s="1" a="1"/>
  <c r="N102" s="1"/>
  <c r="J91" a="1"/>
  <c r="J91" s="1"/>
  <c r="N91" s="1" a="1"/>
  <c r="N91" s="1"/>
  <c r="J92" a="1"/>
  <c r="J92" s="1"/>
  <c r="N92" s="1" a="1"/>
  <c r="N92" s="1"/>
  <c r="J89" a="1"/>
  <c r="J89" s="1"/>
  <c r="N89" s="1" a="1"/>
  <c r="N89" s="1"/>
  <c r="J90" a="1"/>
  <c r="J90" s="1"/>
  <c r="N90" s="1" a="1"/>
  <c r="N90" s="1"/>
  <c r="J93" a="1"/>
  <c r="J93" s="1"/>
  <c r="N93" s="1" a="1"/>
  <c r="N93" s="1"/>
  <c r="J94" a="1"/>
  <c r="J94" s="1"/>
  <c r="N94" s="1" a="1"/>
  <c r="N94" s="1"/>
  <c r="J81" a="1"/>
  <c r="J81" s="1"/>
  <c r="N81" s="1" a="1"/>
  <c r="N81" s="1"/>
  <c r="J82" a="1"/>
  <c r="J82" s="1"/>
  <c r="N82" s="1" a="1"/>
  <c r="N82" s="1"/>
  <c r="J83" a="1"/>
  <c r="J83" s="1"/>
  <c r="N83" s="1" a="1"/>
  <c r="N83" s="1"/>
  <c r="J84" a="1"/>
  <c r="J84" s="1"/>
  <c r="N84" s="1" a="1"/>
  <c r="N84" s="1"/>
  <c r="J72" l="1" a="1"/>
  <c r="J72" s="1"/>
  <c r="N72" s="1" a="1"/>
  <c r="N72" s="1"/>
  <c r="J73" a="1"/>
  <c r="J73" s="1"/>
  <c r="N73" s="1" a="1"/>
  <c r="N73" s="1"/>
  <c r="J74" a="1"/>
  <c r="J74" s="1"/>
  <c r="N74" s="1" a="1"/>
  <c r="N74" s="1"/>
  <c r="J75" a="1"/>
  <c r="J75" s="1"/>
  <c r="N75" s="1" a="1"/>
  <c r="N75" s="1"/>
  <c r="J76" a="1"/>
  <c r="J76" s="1"/>
  <c r="N76" s="1" a="1"/>
  <c r="N76" s="1"/>
  <c r="J64" a="1"/>
  <c r="J64" s="1"/>
  <c r="N64" s="1" a="1"/>
  <c r="N64" s="1"/>
  <c r="J65" a="1"/>
  <c r="J65" s="1"/>
  <c r="N65" s="1" a="1"/>
  <c r="N65" s="1"/>
  <c r="J66" a="1"/>
  <c r="J66" s="1"/>
  <c r="N66" s="1" a="1"/>
  <c r="N66" s="1"/>
  <c r="J67" a="1"/>
  <c r="J67" s="1"/>
  <c r="N67" s="1" a="1"/>
  <c r="N67" s="1"/>
  <c r="J56" a="1"/>
  <c r="J56" s="1"/>
  <c r="N56" s="1" a="1"/>
  <c r="N56" s="1"/>
  <c r="J57" a="1"/>
  <c r="J57" s="1"/>
  <c r="N57" s="1" a="1"/>
  <c r="N57" s="1"/>
  <c r="J58" a="1"/>
  <c r="J58" s="1"/>
  <c r="N58" s="1" a="1"/>
  <c r="N58" s="1"/>
  <c r="J59" a="1"/>
  <c r="J59" s="1"/>
  <c r="N59" s="1" a="1"/>
  <c r="N59" s="1"/>
  <c r="J47" l="1" a="1"/>
  <c r="J47" s="1"/>
  <c r="N47" s="1" a="1"/>
  <c r="N47" s="1"/>
  <c r="J48" a="1"/>
  <c r="J48" s="1"/>
  <c r="N48" s="1" a="1"/>
  <c r="N48" s="1"/>
  <c r="J49" a="1"/>
  <c r="J49" s="1"/>
  <c r="N49" s="1" a="1"/>
  <c r="N49" s="1"/>
  <c r="J50" a="1"/>
  <c r="J50" s="1"/>
  <c r="N50" s="1" a="1"/>
  <c r="N50" s="1"/>
  <c r="J51" a="1"/>
  <c r="J51" s="1"/>
  <c r="N51" s="1" a="1"/>
  <c r="N51" s="1"/>
  <c r="J41" a="1"/>
  <c r="J41" s="1"/>
  <c r="N41" s="1" a="1"/>
  <c r="N41" s="1"/>
  <c r="J42" a="1"/>
  <c r="J42" s="1"/>
  <c r="N42" s="1" a="1"/>
  <c r="N42" s="1"/>
  <c r="J40" a="1"/>
  <c r="J40" s="1"/>
  <c r="N40" s="1" a="1"/>
  <c r="N40" s="1"/>
  <c r="J29" a="1"/>
  <c r="J29" s="1"/>
  <c r="N29" s="1" a="1"/>
  <c r="N29" s="1"/>
  <c r="J30" a="1"/>
  <c r="J30" s="1"/>
  <c r="N30" s="1" a="1"/>
  <c r="N30" s="1"/>
  <c r="J31" a="1"/>
  <c r="J31" s="1"/>
  <c r="N31" s="1" a="1"/>
  <c r="N31" s="1"/>
  <c r="J32" a="1"/>
  <c r="J32" s="1"/>
  <c r="N32" s="1" a="1"/>
  <c r="N32" s="1"/>
  <c r="J33" a="1"/>
  <c r="J33" s="1"/>
  <c r="N33" s="1" a="1"/>
  <c r="N33" s="1"/>
  <c r="J34" a="1"/>
  <c r="J34" s="1"/>
  <c r="N34" s="1" a="1"/>
  <c r="N34" s="1"/>
  <c r="J35" a="1"/>
  <c r="J35" s="1"/>
  <c r="N35" s="1" a="1"/>
  <c r="N35" s="1"/>
  <c r="J25" a="1"/>
  <c r="J25" s="1"/>
  <c r="N25" s="1" a="1"/>
  <c r="N25" s="1"/>
  <c r="J23" a="1"/>
  <c r="J23" s="1"/>
  <c r="N23" s="1" a="1"/>
  <c r="N23" s="1"/>
  <c r="J22" a="1"/>
  <c r="J22" s="1"/>
  <c r="N22" s="1" a="1"/>
  <c r="N22" s="1"/>
  <c r="J21" a="1"/>
  <c r="J21" s="1"/>
  <c r="N21" s="1" a="1"/>
  <c r="N21" s="1"/>
  <c r="J17" a="1"/>
  <c r="J17" s="1"/>
  <c r="N17" s="1" a="1"/>
  <c r="N17" s="1"/>
  <c r="J16" a="1"/>
  <c r="J16" s="1"/>
  <c r="N16" s="1" a="1"/>
  <c r="N16" s="1"/>
  <c r="J15" a="1"/>
  <c r="J15" s="1"/>
  <c r="N15" s="1" a="1"/>
  <c r="N15" s="1"/>
  <c r="J14" a="1"/>
  <c r="J14" s="1"/>
  <c r="N14" s="1" a="1"/>
  <c r="N14" s="1"/>
  <c r="J13" a="1"/>
  <c r="J13" s="1"/>
  <c r="N13" s="1" a="1"/>
  <c r="N13" s="1"/>
  <c r="J12" a="1"/>
  <c r="J12" s="1"/>
  <c r="N12" s="1" a="1"/>
  <c r="N12" s="1"/>
  <c r="J20" a="1"/>
  <c r="J20" s="1"/>
  <c r="N20" s="1" a="1"/>
  <c r="N20" s="1"/>
  <c r="J24" a="1"/>
  <c r="J24" s="1"/>
  <c r="N24" s="1" a="1"/>
  <c r="N24" s="1"/>
  <c r="J28" a="1"/>
  <c r="J28" s="1"/>
  <c r="N28" s="1" a="1"/>
  <c r="N28" s="1"/>
  <c r="J36" a="1"/>
  <c r="J36" s="1"/>
  <c r="N36" s="1" a="1"/>
  <c r="N36" s="1"/>
  <c r="J39" a="1"/>
  <c r="J39" s="1"/>
  <c r="N39" s="1" a="1"/>
  <c r="N39" s="1"/>
  <c r="J43" a="1"/>
  <c r="J43" s="1"/>
  <c r="N43" s="1" a="1"/>
  <c r="N43" s="1"/>
  <c r="J46" a="1"/>
  <c r="J46" s="1"/>
  <c r="N46" s="1" a="1"/>
  <c r="N46" s="1"/>
  <c r="J52" a="1"/>
  <c r="J52" s="1"/>
  <c r="N52" s="1" a="1"/>
  <c r="N52" s="1"/>
  <c r="J55" a="1"/>
  <c r="J55" s="1"/>
  <c r="N55" s="1" a="1"/>
  <c r="N55" s="1"/>
  <c r="J60" a="1"/>
  <c r="J60" s="1"/>
  <c r="N60" s="1" a="1"/>
  <c r="N60" s="1"/>
  <c r="J63" a="1"/>
  <c r="J63" s="1"/>
  <c r="N63" s="1" a="1"/>
  <c r="N63" s="1"/>
  <c r="J68" a="1"/>
  <c r="J68" s="1"/>
  <c r="N68" s="1" a="1"/>
  <c r="N68" s="1"/>
  <c r="J71" a="1"/>
  <c r="J71" s="1"/>
  <c r="N71" s="1" a="1"/>
  <c r="N71" s="1"/>
  <c r="J80" a="1"/>
  <c r="J80" s="1"/>
  <c r="N80" s="1" a="1"/>
  <c r="N80" s="1"/>
  <c r="J85" a="1"/>
  <c r="J85" s="1"/>
  <c r="N85" s="1" a="1"/>
  <c r="N85" s="1"/>
  <c r="J86" a="1"/>
  <c r="J86" s="1"/>
  <c r="N86" s="1" a="1"/>
  <c r="N86" s="1"/>
  <c r="J88" a="1"/>
  <c r="J88" s="1"/>
  <c r="N88" s="1" a="1"/>
  <c r="N88" s="1"/>
  <c r="J98" a="1"/>
  <c r="J98" s="1"/>
  <c r="N98" s="1" a="1"/>
  <c r="N98" s="1"/>
  <c r="J103" a="1"/>
  <c r="J103" s="1"/>
  <c r="N103" s="1" a="1"/>
  <c r="N103" s="1"/>
  <c r="I135" l="1"/>
  <c r="I137"/>
  <c r="I136"/>
  <c r="I138"/>
  <c r="I139" l="1"/>
  <c r="J135" s="1"/>
  <c r="J136" l="1"/>
  <c r="J137"/>
  <c r="J138"/>
</calcChain>
</file>

<file path=xl/sharedStrings.xml><?xml version="1.0" encoding="utf-8"?>
<sst xmlns="http://schemas.openxmlformats.org/spreadsheetml/2006/main" count="4801" uniqueCount="1076">
  <si>
    <t>No.</t>
  </si>
  <si>
    <t>Seguimiento</t>
  </si>
  <si>
    <t>Evitar el riesgo</t>
  </si>
  <si>
    <t>Reducir el riesgo</t>
  </si>
  <si>
    <t>Compartir o transferir</t>
  </si>
  <si>
    <t>Nota:</t>
  </si>
  <si>
    <t>BIBLIOGRAFÍA</t>
  </si>
  <si>
    <t xml:space="preserve">Asumir el riesgo </t>
  </si>
  <si>
    <t>Descripción</t>
  </si>
  <si>
    <t>Riesgo</t>
  </si>
  <si>
    <t>Impacto</t>
  </si>
  <si>
    <t>Probabilidad</t>
  </si>
  <si>
    <t>Evaluación del Riesgo</t>
  </si>
  <si>
    <t>Valoración del Riesgo</t>
  </si>
  <si>
    <t>Acciones</t>
  </si>
  <si>
    <t>DESCRIPCIÓN DEL CONTROL</t>
  </si>
  <si>
    <t>Tipo de Control</t>
  </si>
  <si>
    <t>CRITERIOS PARA LA EVALUACIÓN</t>
  </si>
  <si>
    <t>VALUACIÓN</t>
  </si>
  <si>
    <t>OBSERVACIONES</t>
  </si>
  <si>
    <t>Preventivo</t>
  </si>
  <si>
    <t>previene la materialización del riesgo</t>
  </si>
  <si>
    <t>Correctivo</t>
  </si>
  <si>
    <t>enfrenta la situación en caso de materialización</t>
  </si>
  <si>
    <t>SI</t>
  </si>
  <si>
    <t>NO</t>
  </si>
  <si>
    <t>Existen manuales, instructivos o procedimientos para el manejo del control?</t>
  </si>
  <si>
    <t>Está (n) definido (s) el (los) responsable (s) de la ejecución del control y del seguimiento?</t>
  </si>
  <si>
    <t>El control es automático?</t>
  </si>
  <si>
    <t>El control es Manual?</t>
  </si>
  <si>
    <t>La frecuencia de ejecución del control y seguimiento es adecuada?</t>
  </si>
  <si>
    <t>Se cuenta con evidencias de la ejecución y seguimiento del control?</t>
  </si>
  <si>
    <t>En el tiempo que lleva la aplicación del control ha demostrado ser efectivo?</t>
  </si>
  <si>
    <t>TOTAL</t>
  </si>
  <si>
    <t xml:space="preserve">ANALISIS Y EVALUACIÓN DE LOS CONTROLES </t>
  </si>
  <si>
    <t>CONTEXTO</t>
  </si>
  <si>
    <t>FACTORES</t>
  </si>
  <si>
    <t>EXTERNO</t>
  </si>
  <si>
    <t>POLITICOS</t>
  </si>
  <si>
    <t>SOCIALES</t>
  </si>
  <si>
    <t>TECNOLÓGICOS</t>
  </si>
  <si>
    <t>AMBIENTALES</t>
  </si>
  <si>
    <t>COMUNICACIÓN EXTERNA</t>
  </si>
  <si>
    <t>OTROS</t>
  </si>
  <si>
    <t>INTERNO</t>
  </si>
  <si>
    <t>CAPACIDAD FINANCIERA O PRESUPESTAL</t>
  </si>
  <si>
    <t>RECURSOS (HUMANOS, FÍSICOS, INFRAESTRUCTURA, TRANSPORTE)</t>
  </si>
  <si>
    <t>AMBIENTE DE TRABAJO</t>
  </si>
  <si>
    <t>TECNOLOGÍA</t>
  </si>
  <si>
    <t>COMUNICACIÓN INTERNA</t>
  </si>
  <si>
    <t>Elaborado por:</t>
  </si>
  <si>
    <t>Aprobado por:</t>
  </si>
  <si>
    <t xml:space="preserve">CONTEXTO ESTRATÉGICO </t>
  </si>
  <si>
    <t>Versión: 02</t>
  </si>
  <si>
    <t>DESCRIPCIÓN DEL FACTOR</t>
  </si>
  <si>
    <t xml:space="preserve">NIVEL </t>
  </si>
  <si>
    <t xml:space="preserve">DESCRIPCIÓN </t>
  </si>
  <si>
    <t xml:space="preserve">FRECUENCIA </t>
  </si>
  <si>
    <t xml:space="preserve">Casi seguro </t>
  </si>
  <si>
    <t xml:space="preserve">Se espera que el evento ocurra en la mayoría de las circunstancias </t>
  </si>
  <si>
    <t xml:space="preserve">Más de 1 vez al año. </t>
  </si>
  <si>
    <t xml:space="preserve">Probable </t>
  </si>
  <si>
    <t xml:space="preserve">Es viable que el evento ocurra en la mayoría de las circunstancias </t>
  </si>
  <si>
    <t xml:space="preserve">Al menos de 1 vez en el último año. </t>
  </si>
  <si>
    <t xml:space="preserve">Posible </t>
  </si>
  <si>
    <t xml:space="preserve">El evento podrá ocurrir en algún momento </t>
  </si>
  <si>
    <t xml:space="preserve">Al menos de 1 vez en los últimos 2 años. </t>
  </si>
  <si>
    <t xml:space="preserve">Improbable </t>
  </si>
  <si>
    <t xml:space="preserve">El evento puede ocurrir en algún momento </t>
  </si>
  <si>
    <t xml:space="preserve">Al menos de 1 vez en los últimos 5 años. </t>
  </si>
  <si>
    <t xml:space="preserve">Rara vez </t>
  </si>
  <si>
    <t xml:space="preserve">El evento puede ocurrir solo en circunstancias excepcionales (poco comunes o anormales). </t>
  </si>
  <si>
    <t xml:space="preserve">Impacto (consecuencias) Cuantitativo </t>
  </si>
  <si>
    <t xml:space="preserve">Impacto (consecuencias) Cualitativo </t>
  </si>
  <si>
    <r>
      <t>·</t>
    </r>
    <r>
      <rPr>
        <sz val="7"/>
        <color indexed="8"/>
        <rFont val="Times New Roman"/>
        <family val="1"/>
      </rPr>
      <t xml:space="preserve">      </t>
    </r>
    <r>
      <rPr>
        <sz val="11"/>
        <color indexed="8"/>
        <rFont val="Arial"/>
        <family val="2"/>
      </rPr>
      <t xml:space="preserve">Impacto que afecte la ejecución presupuestal en un valor ≥50% </t>
    </r>
  </si>
  <si>
    <r>
      <t>·</t>
    </r>
    <r>
      <rPr>
        <sz val="7"/>
        <color indexed="8"/>
        <rFont val="Times New Roman"/>
        <family val="1"/>
      </rPr>
      <t xml:space="preserve">      </t>
    </r>
    <r>
      <rPr>
        <sz val="11"/>
        <color indexed="8"/>
        <rFont val="Arial"/>
        <family val="2"/>
      </rPr>
      <t xml:space="preserve">Pérdida de cobertura en la prestación de los servicios del ≥50%. </t>
    </r>
  </si>
  <si>
    <r>
      <t>·</t>
    </r>
    <r>
      <rPr>
        <sz val="7"/>
        <color indexed="8"/>
        <rFont val="Times New Roman"/>
        <family val="1"/>
      </rPr>
      <t xml:space="preserve">      </t>
    </r>
    <r>
      <rPr>
        <sz val="11"/>
        <color indexed="8"/>
        <rFont val="Arial"/>
        <family val="2"/>
      </rPr>
      <t xml:space="preserve">Pago de indemnizaciones a terceros por acciones legales que pueden afectar el en un valor ≥50%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</si>
  <si>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≥50%. </t>
    </r>
  </si>
  <si>
    <r>
      <t>·</t>
    </r>
    <r>
      <rPr>
        <sz val="7"/>
        <color indexed="8"/>
        <rFont val="Times New Roman"/>
        <family val="1"/>
      </rPr>
      <t xml:space="preserve">      </t>
    </r>
    <r>
      <rPr>
        <sz val="11"/>
        <color indexed="8"/>
        <rFont val="Arial"/>
        <family val="2"/>
      </rPr>
      <t xml:space="preserve">Interrupción de las operaciones por más de cinco (5) días. </t>
    </r>
  </si>
  <si>
    <r>
      <t>·</t>
    </r>
    <r>
      <rPr>
        <sz val="7"/>
        <color indexed="8"/>
        <rFont val="Times New Roman"/>
        <family val="1"/>
      </rPr>
      <t xml:space="preserve">      </t>
    </r>
    <r>
      <rPr>
        <sz val="11"/>
        <color indexed="8"/>
        <rFont val="Arial"/>
        <family val="2"/>
      </rPr>
      <t xml:space="preserve">Intervención por parte de un ente de control u otro ente regulador. </t>
    </r>
  </si>
  <si>
    <r>
      <t>·</t>
    </r>
    <r>
      <rPr>
        <sz val="7"/>
        <color indexed="8"/>
        <rFont val="Times New Roman"/>
        <family val="1"/>
      </rPr>
      <t xml:space="preserve">      </t>
    </r>
    <r>
      <rPr>
        <sz val="11"/>
        <color indexed="8"/>
        <rFont val="Arial"/>
        <family val="2"/>
      </rPr>
      <t xml:space="preserve">Pérdida de Información crítica para la entidad que no se puede recuperar. </t>
    </r>
  </si>
  <si>
    <r>
      <t>·</t>
    </r>
    <r>
      <rPr>
        <sz val="7"/>
        <color indexed="8"/>
        <rFont val="Times New Roman"/>
        <family val="1"/>
      </rPr>
      <t xml:space="preserve">      </t>
    </r>
    <r>
      <rPr>
        <sz val="11"/>
        <color indexed="8"/>
        <rFont val="Arial"/>
        <family val="2"/>
      </rPr>
      <t xml:space="preserve">Incumplimiento en las metas y objetivos institucionales. </t>
    </r>
  </si>
  <si>
    <r>
      <t>·</t>
    </r>
    <r>
      <rPr>
        <sz val="7"/>
        <color indexed="8"/>
        <rFont val="Times New Roman"/>
        <family val="1"/>
      </rPr>
      <t xml:space="preserve">      </t>
    </r>
    <r>
      <rPr>
        <sz val="11"/>
        <color indexed="8"/>
        <rFont val="Arial"/>
        <family val="2"/>
      </rPr>
      <t xml:space="preserve">Imagen institucional afectada por hechos de corrupción. </t>
    </r>
  </si>
  <si>
    <r>
      <t>·</t>
    </r>
    <r>
      <rPr>
        <sz val="7"/>
        <color indexed="8"/>
        <rFont val="Times New Roman"/>
        <family val="1"/>
      </rPr>
      <t xml:space="preserve">      </t>
    </r>
    <r>
      <rPr>
        <sz val="11"/>
        <color indexed="8"/>
        <rFont val="Arial"/>
        <family val="2"/>
      </rPr>
      <t xml:space="preserve">Impacto que afecte la ejecución presupuestal en un valor ≥20% </t>
    </r>
  </si>
  <si>
    <r>
      <t>·</t>
    </r>
    <r>
      <rPr>
        <sz val="7"/>
        <color indexed="8"/>
        <rFont val="Times New Roman"/>
        <family val="1"/>
      </rPr>
      <t xml:space="preserve">      </t>
    </r>
    <r>
      <rPr>
        <sz val="11"/>
        <color indexed="8"/>
        <rFont val="Arial"/>
        <family val="2"/>
      </rPr>
      <t xml:space="preserve">Pérdida de cobertura en la prestación de los servicios del ≥20%. </t>
    </r>
  </si>
  <si>
    <r>
      <t>·</t>
    </r>
    <r>
      <rPr>
        <sz val="7"/>
        <color indexed="8"/>
        <rFont val="Times New Roman"/>
        <family val="1"/>
      </rPr>
      <t xml:space="preserve">      </t>
    </r>
    <r>
      <rPr>
        <sz val="11"/>
        <color indexed="8"/>
        <rFont val="Arial"/>
        <family val="2"/>
      </rPr>
      <t xml:space="preserve">Pago de indemnizaciones a terceros por acciones legales que pueden afectar el presupuesto en un valor ≥20% </t>
    </r>
  </si>
  <si>
    <r>
      <t>·</t>
    </r>
    <r>
      <rPr>
        <sz val="7"/>
        <color indexed="8"/>
        <rFont val="Times New Roman"/>
        <family val="1"/>
      </rPr>
      <t xml:space="preserve">      </t>
    </r>
    <r>
      <rPr>
        <sz val="11"/>
        <color indexed="8"/>
        <rFont val="Arial"/>
        <family val="2"/>
      </rPr>
      <t xml:space="preserve">Pago de sanciones económicas por incumplimiento en la normatividad que afecten el presupuesto en un valor ≥20%. </t>
    </r>
  </si>
  <si>
    <r>
      <t>·</t>
    </r>
    <r>
      <rPr>
        <sz val="7"/>
        <color indexed="8"/>
        <rFont val="Times New Roman"/>
        <family val="1"/>
      </rPr>
      <t xml:space="preserve">      </t>
    </r>
    <r>
      <rPr>
        <sz val="11"/>
        <color indexed="8"/>
        <rFont val="Arial"/>
        <family val="2"/>
      </rPr>
      <t xml:space="preserve">Interrupción de las operaciones por más de dos (2) días. </t>
    </r>
  </si>
  <si>
    <r>
      <t>·</t>
    </r>
    <r>
      <rPr>
        <sz val="7"/>
        <color indexed="8"/>
        <rFont val="Times New Roman"/>
        <family val="1"/>
      </rPr>
      <t xml:space="preserve">      </t>
    </r>
    <r>
      <rPr>
        <sz val="11"/>
        <color indexed="8"/>
        <rFont val="Arial"/>
        <family val="2"/>
      </rPr>
      <t xml:space="preserve">Pérdida de información crítica que puede ser recuperada de forma parcial o incompleta. </t>
    </r>
  </si>
  <si>
    <r>
      <t>·</t>
    </r>
    <r>
      <rPr>
        <sz val="7"/>
        <color indexed="8"/>
        <rFont val="Times New Roman"/>
        <family val="1"/>
      </rPr>
      <t xml:space="preserve">      </t>
    </r>
    <r>
      <rPr>
        <sz val="11"/>
        <color indexed="8"/>
        <rFont val="Arial"/>
        <family val="2"/>
      </rPr>
      <t xml:space="preserve">Sanción por parte ente de control u otro ente regulador. </t>
    </r>
  </si>
  <si>
    <r>
      <t>·</t>
    </r>
    <r>
      <rPr>
        <sz val="7"/>
        <color indexed="8"/>
        <rFont val="Times New Roman"/>
        <family val="1"/>
      </rPr>
      <t xml:space="preserve">      </t>
    </r>
    <r>
      <rPr>
        <sz val="11"/>
        <color indexed="8"/>
        <rFont val="Arial"/>
        <family val="2"/>
      </rPr>
      <t xml:space="preserve">Incumplimiento en las metas y objetivos institucionales afectando el cumplimiento en las metas de gobierno. </t>
    </r>
  </si>
  <si>
    <r>
      <t>·</t>
    </r>
    <r>
      <rPr>
        <sz val="7"/>
        <color indexed="8"/>
        <rFont val="Times New Roman"/>
        <family val="1"/>
      </rPr>
      <t xml:space="preserve">      </t>
    </r>
    <r>
      <rPr>
        <sz val="11"/>
        <color indexed="8"/>
        <rFont val="Arial"/>
        <family val="2"/>
      </rPr>
      <t xml:space="preserve">Imagen institucional afectada por incumplimientos en la prestación del servicio a los usuarios o ciudadanos. </t>
    </r>
  </si>
  <si>
    <r>
      <t>·</t>
    </r>
    <r>
      <rPr>
        <sz val="7"/>
        <color indexed="8"/>
        <rFont val="Times New Roman"/>
        <family val="1"/>
      </rPr>
      <t xml:space="preserve">      </t>
    </r>
    <r>
      <rPr>
        <sz val="11"/>
        <color indexed="8"/>
        <rFont val="Arial"/>
        <family val="2"/>
      </rPr>
      <t xml:space="preserve">Impacto que afecte la ejecución presupuestal en un valor ≥5% </t>
    </r>
  </si>
  <si>
    <r>
      <t>·</t>
    </r>
    <r>
      <rPr>
        <sz val="7"/>
        <color indexed="8"/>
        <rFont val="Times New Roman"/>
        <family val="1"/>
      </rPr>
      <t xml:space="preserve">      </t>
    </r>
    <r>
      <rPr>
        <sz val="11"/>
        <color indexed="8"/>
        <rFont val="Arial"/>
        <family val="2"/>
      </rPr>
      <t xml:space="preserve">Pérdida de cobertura en la prestación de los servicios ≥10%. </t>
    </r>
  </si>
  <si>
    <r>
      <t>·</t>
    </r>
    <r>
      <rPr>
        <sz val="7"/>
        <color indexed="8"/>
        <rFont val="Times New Roman"/>
        <family val="1"/>
      </rPr>
      <t xml:space="preserve">      </t>
    </r>
    <r>
      <rPr>
        <sz val="11"/>
        <color indexed="8"/>
        <rFont val="Arial"/>
        <family val="2"/>
      </rPr>
      <t>Pago de indemnizaciones a terceros por acciones legales que pueden afectar el en un valor ≥5%</t>
    </r>
  </si>
  <si>
    <r>
      <t>·</t>
    </r>
    <r>
      <rPr>
        <sz val="7"/>
        <color indexed="8"/>
        <rFont val="Times New Roman"/>
        <family val="1"/>
      </rPr>
      <t xml:space="preserve">      </t>
    </r>
    <r>
      <rPr>
        <sz val="11"/>
        <color indexed="8"/>
        <rFont val="Arial"/>
        <family val="2"/>
      </rPr>
      <t xml:space="preserve">Interrupción de las operaciones por un (1) día. </t>
    </r>
  </si>
  <si>
    <r>
      <t>·</t>
    </r>
    <r>
      <rPr>
        <sz val="7"/>
        <color indexed="8"/>
        <rFont val="Times New Roman"/>
        <family val="1"/>
      </rPr>
      <t xml:space="preserve">      </t>
    </r>
    <r>
      <rPr>
        <sz val="11"/>
        <color indexed="8"/>
        <rFont val="Arial"/>
        <family val="2"/>
      </rPr>
      <t xml:space="preserve">Reclamaciones o quejas de los usuarios que podrían implicar una denuncia ante los entes reguladores o una demanda de largo alcance para la entidad. </t>
    </r>
  </si>
  <si>
    <r>
      <t>·</t>
    </r>
    <r>
      <rPr>
        <sz val="7"/>
        <color indexed="8"/>
        <rFont val="Times New Roman"/>
        <family val="1"/>
      </rPr>
      <t xml:space="preserve">      </t>
    </r>
    <r>
      <rPr>
        <sz val="11"/>
        <color indexed="8"/>
        <rFont val="Arial"/>
        <family val="2"/>
      </rPr>
      <t xml:space="preserve">Inoportunidad en la información ocasionando retrasos en la atención a los usuarios. </t>
    </r>
  </si>
  <si>
    <r>
      <t>·</t>
    </r>
    <r>
      <rPr>
        <sz val="7"/>
        <color indexed="8"/>
        <rFont val="Times New Roman"/>
        <family val="1"/>
      </rPr>
      <t xml:space="preserve">      </t>
    </r>
    <r>
      <rPr>
        <sz val="11"/>
        <rFont val="Arial"/>
        <family val="2"/>
      </rPr>
      <t xml:space="preserve">Reproceso de actividades y aumento de carga operativa. </t>
    </r>
  </si>
  <si>
    <r>
      <t>·</t>
    </r>
    <r>
      <rPr>
        <sz val="7"/>
        <rFont val="Times New Roman"/>
        <family val="1"/>
      </rPr>
      <t xml:space="preserve">      </t>
    </r>
    <r>
      <rPr>
        <sz val="11"/>
        <color indexed="8"/>
        <rFont val="Arial"/>
        <family val="2"/>
      </rPr>
      <t xml:space="preserve">Imagen institucional por retrasos en la prestación del servicio a los usuarios o ciudadanos. </t>
    </r>
  </si>
  <si>
    <r>
      <t>·</t>
    </r>
    <r>
      <rPr>
        <sz val="7"/>
        <rFont val="Times New Roman"/>
        <family val="1"/>
      </rPr>
      <t xml:space="preserve">      </t>
    </r>
    <r>
      <rPr>
        <sz val="11"/>
        <rFont val="Arial"/>
        <family val="2"/>
      </rPr>
      <t xml:space="preserve">Investigaciones penales, fiscales o disciplinarias </t>
    </r>
  </si>
  <si>
    <r>
      <t>·</t>
    </r>
    <r>
      <rPr>
        <sz val="7"/>
        <rFont val="Times New Roman"/>
        <family val="1"/>
      </rPr>
      <t xml:space="preserve">      </t>
    </r>
    <r>
      <rPr>
        <sz val="11"/>
        <rFont val="Arial"/>
        <family val="2"/>
      </rPr>
      <t xml:space="preserve">Impacto que afecte la ejecución presupuestal en un valor ≤1% </t>
    </r>
  </si>
  <si>
    <r>
      <t>·</t>
    </r>
    <r>
      <rPr>
        <sz val="7"/>
        <rFont val="Times New Roman"/>
        <family val="1"/>
      </rPr>
      <t xml:space="preserve">      </t>
    </r>
    <r>
      <rPr>
        <sz val="11"/>
        <rFont val="Arial"/>
        <family val="2"/>
      </rPr>
      <t xml:space="preserve">Pérdida de cobertura en la prestación de los servicios de la entidad ≤5%. </t>
    </r>
  </si>
  <si>
    <r>
      <t>·</t>
    </r>
    <r>
      <rPr>
        <sz val="7"/>
        <rFont val="Times New Roman"/>
        <family val="1"/>
      </rPr>
      <t xml:space="preserve">      </t>
    </r>
    <r>
      <rPr>
        <sz val="11"/>
        <rFont val="Arial"/>
        <family val="2"/>
      </rPr>
      <t xml:space="preserve">Pago de indemnizaciones a terceros por acciones legales que pueden afectar el presupuesto total de la entidad en un valor ≤1% </t>
    </r>
  </si>
  <si>
    <r>
      <t>·</t>
    </r>
    <r>
      <rPr>
        <sz val="7"/>
        <rFont val="Times New Roman"/>
        <family val="1"/>
      </rPr>
      <t xml:space="preserve">      </t>
    </r>
    <r>
      <rPr>
        <sz val="11"/>
        <color indexed="8"/>
        <rFont val="Arial"/>
        <family val="2"/>
      </rPr>
      <t xml:space="preserve">Pago de sanciones económicas por incumplimiento en la normatividad que afecten el presupuesto en un valor </t>
    </r>
    <r>
      <rPr>
        <sz val="11"/>
        <rFont val="Arial"/>
        <family val="2"/>
      </rPr>
      <t xml:space="preserve">≤1% </t>
    </r>
  </si>
  <si>
    <r>
      <t>·</t>
    </r>
    <r>
      <rPr>
        <sz val="7"/>
        <rFont val="Times New Roman"/>
        <family val="1"/>
      </rPr>
      <t xml:space="preserve">      </t>
    </r>
    <r>
      <rPr>
        <sz val="11"/>
        <rFont val="Arial"/>
        <family val="2"/>
      </rPr>
      <t xml:space="preserve">Reclamaciones o quejas de los usuarios que implican investigaciones internas disciplinarias. </t>
    </r>
  </si>
  <si>
    <r>
      <t>·</t>
    </r>
    <r>
      <rPr>
        <sz val="7"/>
        <rFont val="Times New Roman"/>
        <family val="1"/>
      </rPr>
      <t xml:space="preserve">      </t>
    </r>
    <r>
      <rPr>
        <sz val="11"/>
        <rFont val="Arial"/>
        <family val="2"/>
      </rPr>
      <t>No se afecta la imagen institucional de forma significativa.</t>
    </r>
  </si>
  <si>
    <r>
      <t>·</t>
    </r>
    <r>
      <rPr>
        <sz val="7"/>
        <rFont val="Times New Roman"/>
        <family val="1"/>
      </rPr>
      <t xml:space="preserve">      </t>
    </r>
    <r>
      <rPr>
        <sz val="11"/>
        <rFont val="Arial"/>
        <family val="2"/>
      </rPr>
      <t>Genera Reprocesos</t>
    </r>
  </si>
  <si>
    <r>
      <t>·</t>
    </r>
    <r>
      <rPr>
        <sz val="7"/>
        <rFont val="Times New Roman"/>
        <family val="1"/>
      </rPr>
      <t xml:space="preserve">      </t>
    </r>
    <r>
      <rPr>
        <sz val="11"/>
        <rFont val="Arial"/>
        <family val="2"/>
      </rPr>
      <t xml:space="preserve">No afecte la ejecución presupuestal </t>
    </r>
  </si>
  <si>
    <r>
      <t>·</t>
    </r>
    <r>
      <rPr>
        <sz val="7"/>
        <rFont val="Times New Roman"/>
        <family val="1"/>
      </rPr>
      <t xml:space="preserve">      </t>
    </r>
    <r>
      <rPr>
        <sz val="11"/>
        <rFont val="Arial"/>
        <family val="2"/>
      </rPr>
      <t>No Genera Pérdida de cobertura en la prestación de los servicios</t>
    </r>
  </si>
  <si>
    <r>
      <t>·</t>
    </r>
    <r>
      <rPr>
        <sz val="7"/>
        <rFont val="Times New Roman"/>
        <family val="1"/>
      </rPr>
      <t xml:space="preserve">      </t>
    </r>
    <r>
      <rPr>
        <sz val="11"/>
        <rFont val="Arial"/>
        <family val="2"/>
      </rPr>
      <t>No Genera Pago de indemnizaciones a terceros por acciones legales.</t>
    </r>
  </si>
  <si>
    <r>
      <t>·</t>
    </r>
    <r>
      <rPr>
        <sz val="7"/>
        <rFont val="Times New Roman"/>
        <family val="1"/>
      </rPr>
      <t xml:space="preserve">      </t>
    </r>
    <r>
      <rPr>
        <sz val="11"/>
        <rFont val="Arial"/>
        <family val="2"/>
      </rPr>
      <t>Genera Investigaciones Administrativas</t>
    </r>
  </si>
  <si>
    <r>
      <t>·</t>
    </r>
    <r>
      <rPr>
        <sz val="7"/>
        <rFont val="Times New Roman"/>
        <family val="1"/>
      </rPr>
      <t xml:space="preserve">      </t>
    </r>
    <r>
      <rPr>
        <sz val="11"/>
        <rFont val="Arial"/>
        <family val="2"/>
      </rPr>
      <t xml:space="preserve">No hay interrupción de las operaciones de la entidad. </t>
    </r>
  </si>
  <si>
    <r>
      <t>·</t>
    </r>
    <r>
      <rPr>
        <sz val="7"/>
        <rFont val="Times New Roman"/>
        <family val="1"/>
      </rPr>
      <t xml:space="preserve">      </t>
    </r>
    <r>
      <rPr>
        <sz val="11"/>
        <rFont val="Arial"/>
        <family val="2"/>
      </rPr>
      <t xml:space="preserve">No se generan sanciones económicas o administrativas. </t>
    </r>
  </si>
  <si>
    <r>
      <t>·</t>
    </r>
    <r>
      <rPr>
        <sz val="7"/>
        <rFont val="Times New Roman"/>
        <family val="1"/>
      </rPr>
      <t xml:space="preserve">      </t>
    </r>
    <r>
      <rPr>
        <sz val="11"/>
        <rFont val="Arial"/>
        <family val="2"/>
      </rPr>
      <t xml:space="preserve">No se afecta la imagen institucional de forma significativa. </t>
    </r>
  </si>
  <si>
    <t>CATASTROFICO</t>
  </si>
  <si>
    <t>MAYOR</t>
  </si>
  <si>
    <t>MODERADO</t>
  </si>
  <si>
    <t>MENOR</t>
  </si>
  <si>
    <t>INSIGNIFICANTE</t>
  </si>
  <si>
    <t>TABLA DE NIVELES PARA CALIFICAR EL IMPACTO</t>
  </si>
  <si>
    <t>TABLA DE NIVELES PARA CALIFICAR LA PROBABILIDAD</t>
  </si>
  <si>
    <t xml:space="preserve">DESCRIPCION </t>
  </si>
  <si>
    <t>·  Pago de sanciones económicas por incumplimiento en la normatividad que afecten el presupuesto en un valor ≥5%</t>
  </si>
  <si>
    <t>Este anexo tiene como fin servir de base para definir la probabilidad de ocurrencia y el grado de impacto que tendría un riesgo en los procesos analizados.</t>
  </si>
  <si>
    <t>INSTITUTO COLOMBIANO DE NORMAS TÉCNICAS Y CERTIFICACIÓN -ICONTEC. Norma Técnica Colombiana NTC-IEC/ISO31010. Bogotá. 2013</t>
  </si>
  <si>
    <t>PRESIDENCIA DE LA REPÚBLICA/DEPARTAMENTO NACIONAL DE PLANEACIÓN/DEPARTAMENTO ADMINISTRATIVO DE LA FUNCIÓN PÚBLICA. Estrategias para la construcción del plan anticorrupción y de atención al ciudadano. Bogotá. 2012.</t>
  </si>
  <si>
    <t>DEPARTAMENTO ADMINISTRATIVO DE LA FUNCIÓN PÚBLICA. Guia para la Administración del Riesgo V3 Bogotá, D.C., Octubre de 2014 .</t>
  </si>
  <si>
    <t xml:space="preserve">Controles </t>
  </si>
  <si>
    <t xml:space="preserve">Descripción de los Controles </t>
  </si>
  <si>
    <t>Registros (Evidencias)</t>
  </si>
  <si>
    <t>Cronograma de Seguimiento</t>
  </si>
  <si>
    <t>Moderado</t>
  </si>
  <si>
    <t>Improbable</t>
  </si>
  <si>
    <t>Insignificante</t>
  </si>
  <si>
    <t>Menor</t>
  </si>
  <si>
    <t>Mayor</t>
  </si>
  <si>
    <t>Catastrófico</t>
  </si>
  <si>
    <t>probabilidad</t>
  </si>
  <si>
    <t>Casi seguro</t>
  </si>
  <si>
    <t>Probable</t>
  </si>
  <si>
    <t>Posible</t>
  </si>
  <si>
    <t>Tipo de control</t>
  </si>
  <si>
    <t>Rara Vez</t>
  </si>
  <si>
    <t>Rara vez</t>
  </si>
  <si>
    <t>evaluacion</t>
  </si>
  <si>
    <t>valoracion</t>
  </si>
  <si>
    <t>tipo de control</t>
  </si>
  <si>
    <t>controles</t>
  </si>
  <si>
    <t xml:space="preserve">1 = Zona de riesgo baja. Asumir el riesgo </t>
  </si>
  <si>
    <t>2 = Zona de riesgo baja. Asumir el riesgo</t>
  </si>
  <si>
    <t>3 = Zona de riesgo baja. Asumir el riesgo</t>
  </si>
  <si>
    <t>4 = Zona de riesgo moderada. Asumir el riesgo. Reducir el Riesgo.</t>
  </si>
  <si>
    <t>5 = Zona de riesgo alta. Reducir el riesgo. Evitar el riesgo compartir o transferir.</t>
  </si>
  <si>
    <t>4 = Zona de riesgo baja. Asumir el riesgo</t>
  </si>
  <si>
    <t>6 = Zona de riesgo moderada. Asumir el riesgo. Reducir el Riesgo.</t>
  </si>
  <si>
    <t>8 = Zona de riesgo alta. Reducir el riesgo. Evitar el riesgo compartir o transferir.</t>
  </si>
  <si>
    <t>10 = Zona de riesgo alta. Reducir el riesgo. Evitar el riesgo compartir o transferir.</t>
  </si>
  <si>
    <t>3 = Zona de riesgo moderada. Asumir el riesgo. Reducir el Riesgo.</t>
  </si>
  <si>
    <t>9 = Zona de riesgo alta. Reducir el riesgo. Evitar el riesgo compartir o transferir.</t>
  </si>
  <si>
    <t>12 = Zona de riesgo alta. Reducir el riesgo. Evitar el riesgo compartir o transferir.</t>
  </si>
  <si>
    <t>15 = Zona de riesgo extrema. Evitar el riesgo. Reducir el riesgo, Compartir o transferir.</t>
  </si>
  <si>
    <t>4 = Zona de riesgo alta. Reducir el riesgo. Evitar el riesgo compartir o transferir.</t>
  </si>
  <si>
    <t>12 = Zona de riesgo extrema. Evitar el riesgo. Reducir el riesgo, Compartir o transferir.</t>
  </si>
  <si>
    <t>16 = Zona de riesgo extrema. Evitar el riesgo. Reducir el riesgo, Compartir o transferir.</t>
  </si>
  <si>
    <t>20 = Zona de riesgo extrema. Evitar el riesgo. Reducir el riesgo, Compartir o transferir.</t>
  </si>
  <si>
    <t>10 = Zona de riesgo extrema. Evitar el riesgo. Reducir el riesgo, Compartir o transferir.</t>
  </si>
  <si>
    <t>25 = Zona de riesgo extrema. Evitar el riesgo. Reducir el riesgo, Compartir o transferir.</t>
  </si>
  <si>
    <t>evaluacion2</t>
  </si>
  <si>
    <r>
      <rPr>
        <b/>
        <sz val="11"/>
        <rFont val="Arial"/>
        <family val="2"/>
      </rPr>
      <t>Nota:</t>
    </r>
    <r>
      <rPr>
        <sz val="11"/>
        <rFont val="Arial"/>
        <family val="2"/>
      </rPr>
      <t xml:space="preserve"> Los valores deben ser aplicados completos en una u otra casilla para evitar subjetividad </t>
    </r>
  </si>
  <si>
    <t>1. Entre 0-50</t>
  </si>
  <si>
    <t>2. Entre 51-75</t>
  </si>
  <si>
    <t>3. Entre 76-100</t>
  </si>
  <si>
    <t>control</t>
  </si>
  <si>
    <t>impacto2</t>
  </si>
  <si>
    <t>probabilidad2</t>
  </si>
  <si>
    <t>tipo de control2</t>
  </si>
  <si>
    <t>Casi Seguro</t>
  </si>
  <si>
    <t>probable</t>
  </si>
  <si>
    <t>posible</t>
  </si>
  <si>
    <t>Raro</t>
  </si>
  <si>
    <t>MAPA DE RIESGOS</t>
  </si>
  <si>
    <t>RIESGO INHERENTE</t>
  </si>
  <si>
    <t>RIESGO RESIDUAL</t>
  </si>
  <si>
    <t>TRATAMIENTO DEL RIESGO</t>
  </si>
  <si>
    <t>Opcion de Manejo</t>
  </si>
  <si>
    <t>Responsable</t>
  </si>
  <si>
    <t xml:space="preserve">RANGOS DE CALIFICACIÓN DE LOS CONTROLES </t>
  </si>
  <si>
    <t xml:space="preserve">DEPENDIENDO SI EL CONTROL AFECTA PROBABILIDAD O IMPACTO DESPLAZA EN LA MATRIZ DE EVALUACIÓN DEL RIESGO ASÍ: </t>
  </si>
  <si>
    <t xml:space="preserve">En Probabilidad Avanza hacia abajo y En Impacto Avanza hacia la izquierda </t>
  </si>
  <si>
    <t xml:space="preserve">CUADRANTES A DISMINUIR </t>
  </si>
  <si>
    <t xml:space="preserve">1-    Entre 0-50 </t>
  </si>
  <si>
    <t xml:space="preserve">2. Entre 51-75 </t>
  </si>
  <si>
    <t xml:space="preserve">3. Entre 76-100 </t>
  </si>
  <si>
    <r>
      <t>·</t>
    </r>
    <r>
      <rPr>
        <sz val="7"/>
        <rFont val="Times New Roman"/>
        <family val="1"/>
      </rPr>
      <t xml:space="preserve">      </t>
    </r>
    <r>
      <rPr>
        <sz val="11"/>
        <rFont val="Arial"/>
        <family val="2"/>
      </rPr>
      <t xml:space="preserve">Interrupción de las operaciones por algunas. </t>
    </r>
  </si>
  <si>
    <t>No se ha presentado en los últimos 5 años</t>
  </si>
  <si>
    <t>IMPACTO</t>
  </si>
  <si>
    <t>Asumir un riesgo, luego de que el riesgo ha sido reducido o transferido puede quedar un riesgo residual que se mantiene, en este caso el Líder del proceso simplemente acepta la pérdida residual probable y elabora planes de contingencia para su manejo.</t>
  </si>
  <si>
    <t>Implica 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Se consigue mediante la optimización de los procedimientos y la implementación de controles.</t>
  </si>
  <si>
    <t>Reduce su efecto a través del traspaso de las pérdidas a otras organizaciones, como en el caso de los contratos de seguros o através de otros medios que permiten distribuir una porción del riesgo con otra entidad, como en los contratos a riesgo compartido. Es así como por ejemplo, la información de gran importancia se puede duplicar y almacenar en un lugar distante y de ubicación segura, en vez de dejarla concentrada en un solo lugar.</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</si>
  <si>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 Por ejemplo: el control de calidad, manejo de los insumos, mantenimiento preventivo de los equipos, desarrollo tecnológico, etc.</t>
  </si>
  <si>
    <t>Tipo</t>
  </si>
  <si>
    <t>IDENTIFICACIÓN DEL RIESGO</t>
  </si>
  <si>
    <t>Causa</t>
  </si>
  <si>
    <t>Consecuencias</t>
  </si>
  <si>
    <t>2. ATENCION AL CIUDADANO</t>
  </si>
  <si>
    <t>5. VIGILANCIA ADMINISTRATIVA  Y DE LA CONDUCTA OFICIAL</t>
  </si>
  <si>
    <t>6. CONVIVENCIA CIUDADANA</t>
  </si>
  <si>
    <t>7. GESTION DE LAS COMUNICACIONES</t>
  </si>
  <si>
    <t>8. GESTIÓN DOCUMENTAL</t>
  </si>
  <si>
    <t>10. GESTIÓN DEL TALENTO HUMANO</t>
  </si>
  <si>
    <t>9. GESTIÓN DE BIENES Y SERVICIOS</t>
  </si>
  <si>
    <t>11. EVALUACIÓN Y MEJORAMIENTO</t>
  </si>
  <si>
    <t>Zona de riesgo MODERADA</t>
  </si>
  <si>
    <t>Zona de riesgo ALTA</t>
  </si>
  <si>
    <t>Zona de riesgo EXTREMA</t>
  </si>
  <si>
    <t>Zona de riesgo BAJA</t>
  </si>
  <si>
    <t>LEGALES</t>
  </si>
  <si>
    <t>ESTRATEGICOS Y ADMINISTRATIVO</t>
  </si>
  <si>
    <t>Riesgo Estratégico</t>
  </si>
  <si>
    <t>Riesgo Operativo</t>
  </si>
  <si>
    <t>Riesgo de Imagen</t>
  </si>
  <si>
    <t>Riesgo de Cumplimiento</t>
  </si>
  <si>
    <t>Riesgo de Tecnologia</t>
  </si>
  <si>
    <t>Riesgo de Corrupción</t>
  </si>
  <si>
    <t xml:space="preserve">Riesgo Financiero </t>
  </si>
  <si>
    <t>Código: FPI-02</t>
  </si>
  <si>
    <t>Código: FPI-04</t>
  </si>
  <si>
    <t>Código: FPI-05</t>
  </si>
  <si>
    <t>Versión: 01</t>
  </si>
  <si>
    <t>Fecha: 07/07/2015</t>
  </si>
  <si>
    <t>4. INTERVENCION PROCESOS PENALES Y DE FAMILIA</t>
  </si>
  <si>
    <t>Indicador</t>
  </si>
  <si>
    <t>Meta</t>
  </si>
  <si>
    <t>Versión: 04</t>
  </si>
  <si>
    <t>Fecha: 19/03/2020</t>
  </si>
  <si>
    <t>Materializacion de los riesgos identificados en los procesos</t>
  </si>
  <si>
    <t>Perdidas economicas, daños materiales y a la imagen de la Enttidad, pérdida de credibilidad, insatisfacción social</t>
  </si>
  <si>
    <t>Seguimiento periodico a los riesgos</t>
  </si>
  <si>
    <t>Reducir el Riesgo</t>
  </si>
  <si>
    <t>Realizar seguimiento periódico a la eficacia de las acciones determinadas</t>
  </si>
  <si>
    <t>Matriz de Riesgos (seguimiento)</t>
  </si>
  <si>
    <t>Lideres de procesos</t>
  </si>
  <si>
    <t>Nro de riesgos materializados / Nro de riesgos identificados * 100</t>
  </si>
  <si>
    <t>trimestral</t>
  </si>
  <si>
    <t>Incumplimiento de las metas institucionales</t>
  </si>
  <si>
    <t>No lograr las metas institucionales propuestas en la planeación institucional</t>
  </si>
  <si>
    <t>investigaciones,Sanciones, Insatisfacción Social</t>
  </si>
  <si>
    <t>Seguimiento trimestral a las metas establecidas en los planes de acción</t>
  </si>
  <si>
    <t>Aplicar acciones preventivas o correctivas, en el periodo siguiente, siempre que se identifiquen tendencias no deseadas</t>
  </si>
  <si>
    <t>Plan de Acción (Seguimiento) Informes de Gestión</t>
  </si>
  <si>
    <t>Nro de metas cumplidas en los planes de accion / Nro de metas establecidas en  los planes de acción*100</t>
  </si>
  <si>
    <t>Ineficacia del SGC</t>
  </si>
  <si>
    <t>No lograr las metas u objetivos de calidad propuestos</t>
  </si>
  <si>
    <t>Desmotivación, no aplicación de lo establecido en los procesos, falta de evaluación y mejoramiento</t>
  </si>
  <si>
    <t>Imposicion de sanciones de diversa indole, perdida de oportunidades de Evaluación y mejoramiento, insatisfacción social</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</si>
  <si>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</si>
  <si>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Aplicacion de procedimientos y manuales . Monitoreo permanente de actividades.</t>
  </si>
  <si>
    <t>Documentación del Sistema de Gestión de la Calidad</t>
  </si>
  <si>
    <t>Personero Municipal/equipo de trabajo</t>
  </si>
  <si>
    <t>Nro de acciones cerradas en el Plan de mejoramiento/ Nro de acciones identificadas en el plan de mejoramiento*100</t>
  </si>
  <si>
    <t>Anual</t>
  </si>
  <si>
    <t>Evaluar el SGC en las Auditorias Internas, revisión por la Dirección</t>
  </si>
  <si>
    <t>Identificar amenazas y riesgos para el sostenimiento del Sistema de Gestión de la Calidad y aplicar las acciones pertinentes</t>
  </si>
  <si>
    <t>Informes de Auditorías, Acta de Revisión por la Dirección, Plan de Mejoramiento</t>
  </si>
  <si>
    <t>Personero municipal</t>
  </si>
  <si>
    <t>Toma de  decisiones contrarias a la ley por Amiguismo y clientelismo para obtener beneficios.</t>
  </si>
  <si>
    <t xml:space="preserve">No aplicación de los controles no cumplimiento de las normas </t>
  </si>
  <si>
    <t>Incumplimiento de la misión institucional/ Afectación en la generación o prestación de servicios./afectacion imagen institucional/investigaciones por autoridades competentes/</t>
  </si>
  <si>
    <t>Cero (0) Fallos judiciales o administrativos ejecutoriados emitidos contra funcionarios de la Personería que impliquen conductas sobre Toma de  decisiones contrarias a la ley por Amiguismo y clientelismo para obtener beneficios.</t>
  </si>
  <si>
    <t>cuatrimestral. Abril - agosto --diciembre</t>
  </si>
  <si>
    <t>Usar en forma  indebida jurídicamente  y/o apropiarse   de recursos de la entidad para favorecimiento propio o ajeno.</t>
  </si>
  <si>
    <t>Incumplimiento de la misión institucional/ Afectación en la generación o prestación de servicios./afectacion imagen institucional/investigaciones por autoridades competentes/detrimento patrimonial</t>
  </si>
  <si>
    <t>Aplicacion de procedimientos y manuales . Monitoreo peramanente de actividades.</t>
  </si>
  <si>
    <t>Ocultar a la ciudadanía la información considerada pública con La intencion de obtener beneficio propio o ajeno</t>
  </si>
  <si>
    <t>cuatrimestral</t>
  </si>
  <si>
    <t>Demora en la atención de las PQRD</t>
  </si>
  <si>
    <t>Incumplimiento de los plazos establecidos para dar respuesta a los requerimientos de los ciudadanos</t>
  </si>
  <si>
    <t>Perdida de credibilidad, daño de imagen, investigaciones, sanciones</t>
  </si>
  <si>
    <t>Generación de alertas automáticas a trvés del software de PQRD, avisos del tiempo de repuesta</t>
  </si>
  <si>
    <t>Reducir los tiempos internos de respuesta, implementar software para el manejo de las PQRDS</t>
  </si>
  <si>
    <t>Informes de oportunidad de respuesta de las PQRDS 
Circular interna tiempos de respuestas a derechos de petición y delegación para atencion de PQRD</t>
  </si>
  <si>
    <t>Secretaria General</t>
  </si>
  <si>
    <t>Nro de PQRD respondidas en los plazos establecidos/Nro. de PQRD recibidas*100</t>
  </si>
  <si>
    <t>No dar Respuesta al asunto de la  PQRD</t>
  </si>
  <si>
    <t>No responder de fondo al asunto de las PQRD presentadas por la ciudadania</t>
  </si>
  <si>
    <t>Control de la calidad de las Respuestas</t>
  </si>
  <si>
    <t>Verificación de que en las respuestas si se este resolviendo la peticion del Usuario</t>
  </si>
  <si>
    <t xml:space="preserve">Respuestas de las PQRD, seguimiento a traves de formato FAC-03 </t>
  </si>
  <si>
    <t>Nro de PQRD respondidas de fondo/Nro de PQRD recibidas*100</t>
  </si>
  <si>
    <t>Insatisfacción Social</t>
  </si>
  <si>
    <t>No cumplir los requerimientos legales y reglamentarios</t>
  </si>
  <si>
    <t>Perdida de credibilidad, daño de imagen</t>
  </si>
  <si>
    <t>Aplicación de Encuestas de satisfacción y aplicación de acciones correctivas</t>
  </si>
  <si>
    <t>Identificacion de oportunidades de Mejoramiento a traves del analisis de los resultados que se encuentran en limites Insatisfactorios</t>
  </si>
  <si>
    <t>Informes de las Encuestas de Satisfacción, Acta de verificacion y analisis</t>
  </si>
  <si>
    <t>Extralimitarse en el ejercicio  de funciones,  ocultar a la Ciudadanía la información  o incurrir en  omision de funciones para favorecimiento propio o ajeno</t>
  </si>
  <si>
    <t xml:space="preserve">Falta de controles  no aplicación de las normas </t>
  </si>
  <si>
    <t xml:space="preserve">Incumplimiento de la misión institucional/ Afectación en la generación o prestación de servicios./afectacion imagen institucional/procesos de investigacion Incumplimiento de la misión institucional/ Afectación en la generación o prestación de servicios./afectacion imagen institucional/procesos de investigacion </t>
  </si>
  <si>
    <t>Aplicacion de procedimientos y manuales , tips sobre principios y valores del codigo de etica. Monitoreo permanente de actividades.</t>
  </si>
  <si>
    <t xml:space="preserve"> Manuales y tips del Código de Etica. Capactitacion constante en temas de atenciòn al ciudadano.</t>
  </si>
  <si>
    <t xml:space="preserve">  Cero (0)  Fallos judiciales o administrativos emitidos contra funcionarios de la Personería que impliquen conductas sobre Extralimitarse en el ejercicio  de funciones  o incurrir en  omision de funciones para favorecimiento propio o ajeno</t>
  </si>
  <si>
    <t>Ejercer o aceptar Tráfico de influencias, cobrar por realizar acciones por ejercicio de sus funciones amiguismo, persona influyente u otra razon) para obtener un beneficio propio o ajeno.</t>
  </si>
  <si>
    <t xml:space="preserve"> Manuales y tips del codigo de etica. Capactitacion constante en temas de atenciòn al ciudadano.</t>
  </si>
  <si>
    <t>Guardar silencio teniendo conocimiento de la comision de  un hecho ilìcito o ilegal para favorecimiento propio o de un tercero</t>
  </si>
  <si>
    <t>Interés  de favorecer a un tercero  u obtener  un beneficio propio (económico, personal, laboral, familiar  o de otra índole)</t>
  </si>
  <si>
    <t xml:space="preserve">Incumplimiento de la misión institucional/ Afectación en la generación o prestación de servicios./afectacion imagen institucional/procesos de investigacion </t>
  </si>
  <si>
    <t>Incumplimiento en las metas establecidas  para el proceso</t>
  </si>
  <si>
    <t>Daño de imagen institucional, perdida de credibilidad en la Entidad, insatisfacción social</t>
  </si>
  <si>
    <t>Seguimiento trimestral a las metas establecidas en el plan de acción</t>
  </si>
  <si>
    <t xml:space="preserve">Establecer acciones preventivas cuando se detecten tendencias no deseados en la medición de los indicadores </t>
  </si>
  <si>
    <t>Seguimiento a los Planes de Acción, Plan de Mejoramiento</t>
  </si>
  <si>
    <t>Delegado para los Derechos Humanos</t>
  </si>
  <si>
    <t>Nro. De actividades cumplidas/ Nro. de actividades programadass*100</t>
  </si>
  <si>
    <t>Trimestral</t>
  </si>
  <si>
    <t>Indebida escogencia de la acción</t>
  </si>
  <si>
    <t>No realizar una evaluación efectiva de los hechos narrados por el(los) afectados(s) con relación a los medios constitucionales y legales para la protección de sus derechos</t>
  </si>
  <si>
    <t>Daño social, Daño de imagen institucional, perdida de credibilidad en la Entidad, insatisfacción social</t>
  </si>
  <si>
    <t>Verificación de la procedencia y pertinencia de la acción y los anexos aportados por el ciudadano antes de ser presentada</t>
  </si>
  <si>
    <r>
      <rPr>
        <sz val="11"/>
        <color rgb="FF0070C0"/>
        <rFont val="Arial"/>
        <family val="2"/>
      </rPr>
      <t>Corregir</t>
    </r>
    <r>
      <rPr>
        <sz val="11"/>
        <rFont val="Arial"/>
        <family val="2"/>
      </rPr>
      <t xml:space="preserve"> los errores cometidos en la escogencia de la acción antes de que se decida el asunto </t>
    </r>
  </si>
  <si>
    <t xml:space="preserve">Memoriales, expedientes  teniendo presente las normas o criterios de intervención como Ministerio Público ante la Jurisdicción competente </t>
  </si>
  <si>
    <t xml:space="preserve">Delegado para los Derechos Humanos </t>
  </si>
  <si>
    <t>Nro. de acciones presentadas /Nro. Acciones rechazadas y/o  inadmitidas*100</t>
  </si>
  <si>
    <t>Semestral</t>
  </si>
  <si>
    <t>Inducir al declarante en la recepción durante la declaración del presunto  hecho victimizante</t>
  </si>
  <si>
    <t>Direccionar la declaración para que la narracion de los  hechos se acomoden a los requerimientos del hecho victimizante y puedan ser incluidos en el RUV</t>
  </si>
  <si>
    <t>Entrega de beneficios a quien no cumple con los requisitos en perjuicio de victimas reales, perdida de credibilidad en la Entidad.</t>
  </si>
  <si>
    <t xml:space="preserve">Inducción al personal que recibe las declaraciones en cuanto a la forma como deben registrarla, revisión periódica de las declaraciones </t>
  </si>
  <si>
    <t>Solicitar ampliación de la denuncia o pruebas en caso de sospecha o detección de falsedad</t>
  </si>
  <si>
    <t>Registros de Inducción en el puesto de trabajo</t>
  </si>
  <si>
    <t>No.de declaraciones recepcionadas con requisitos de ley / nro. de declaraciones solicitadas</t>
  </si>
  <si>
    <t xml:space="preserve">Inexactitud en la Asesoría u orientación brindada </t>
  </si>
  <si>
    <t>No entregar información actualizada, idonea y completa frente a  las rutas de atención y  los requisitos de ley preestableacidos para acceder a ellas</t>
  </si>
  <si>
    <t>perdida de credibilidad en la Entidad, perdida de tiempo y oportunidades para las victimas y/o afectados, insatisfacción social</t>
  </si>
  <si>
    <t>Socializacion de la actualización de los requerimientos legales  y rutas de atención con el personal  adscrito a los procesos de DDHH, colectivos y  de atención al ciudadano</t>
  </si>
  <si>
    <t>Asumir el riesgo</t>
  </si>
  <si>
    <t xml:space="preserve">Ajustar a los lineamientos de orde legal y normativo </t>
  </si>
  <si>
    <r>
      <rPr>
        <sz val="11"/>
        <color rgb="FF0070C0"/>
        <rFont val="Arial"/>
        <family val="2"/>
      </rPr>
      <t>Leyes, Decretos, Actas</t>
    </r>
    <r>
      <rPr>
        <sz val="11"/>
        <rFont val="Arial"/>
        <family val="2"/>
      </rPr>
      <t xml:space="preserve"> Listas de asistencia, Registro de induccion y reinducción</t>
    </r>
  </si>
  <si>
    <t>Nº de asesorias brindadas/Nº de asesorias solicitadas X 100</t>
  </si>
  <si>
    <t>Extralimitarse en el ejercicio  de funciones  o incurrir en  omision de funciones para favorecimiento propio o ajeno</t>
  </si>
  <si>
    <t>Socializar el codigo de integridad perioricamente</t>
  </si>
  <si>
    <t xml:space="preserve">   Cero (0)  Fallos judiciales o administrativos emitidos contra funcionarios de la Personería que impliquen conductas sobre Extralimitarse en el ejercicio  de funciones  o incurrir en  omision de funciones para favorecimiento propio o ajeno</t>
  </si>
  <si>
    <t>Ocultar a la ciudadanía la información  con La intencion de obtener beneficio propio o ajeno</t>
  </si>
  <si>
    <r>
      <t xml:space="preserve">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
</t>
    </r>
    <r>
      <rPr>
        <sz val="11"/>
        <color rgb="FF0070C0"/>
        <rFont val="Arial"/>
        <family val="2"/>
      </rPr>
      <t>Código de Integridad</t>
    </r>
  </si>
  <si>
    <t>socializar el Código de Integridad a los servidores de la Delegatura</t>
  </si>
  <si>
    <t xml:space="preserve">Registro de Acta
listado de Asistencia
Socialización del Código de Integridad. </t>
  </si>
  <si>
    <t>Ejercer o aceptar Tráfico de influencias, (amiguismo, persona influyenteu otra razon) para obtener un beneficio propio o ajeno.</t>
  </si>
  <si>
    <t xml:space="preserve">Código de Integridad </t>
  </si>
  <si>
    <t>Registro Acta
Lista de Asistencia de la socializacion del Código de Integridad</t>
  </si>
  <si>
    <t xml:space="preserve">Cobro por realización del trámite, concucion </t>
  </si>
  <si>
    <t>Socialización del Código de Integridad a los servidores de la Delegatura</t>
  </si>
  <si>
    <t>Guardar silencio teniendo conocimiento de la comision de  un hecho ilìcito o ilegal para favorecemiento propio o de un tercero</t>
  </si>
  <si>
    <t xml:space="preserve">Omitir el deber legal </t>
  </si>
  <si>
    <t>No intervenir ante violaciones de derechos humanos en los procesos Penales y de familia</t>
  </si>
  <si>
    <t>No intervenir ante violaciones de derechos humanos detectadas o denunciadas en procesos penales y de familia</t>
  </si>
  <si>
    <t>Violacion de los derechos de los sujetos procesales, perdida de credibilidad en la Entidad, insatisfacción social</t>
  </si>
  <si>
    <t>intervenir en los procesos penales y de familia donde se denuncien, detecten  o  presuman violaciones de derechos humanos</t>
  </si>
  <si>
    <t>Hacer las solicitudes pertientes a los jueces para que cesen las violaciones a los derechos humanos y se repare a las victimas</t>
  </si>
  <si>
    <t xml:space="preserve">Solicitudes, oficios, memoriales, </t>
  </si>
  <si>
    <t>Delegado (a) para Penal y Familia</t>
  </si>
  <si>
    <t>Nº de Intervenciones en procesos Penales  y de Familia/Nº de Intervenciones requeridas y programadas X 100</t>
  </si>
  <si>
    <t>Incumplimiento al deber de garante del debido proceso en las actuaciones judiciales y administrativas</t>
  </si>
  <si>
    <t>No actuar ante incumplimientos detectados o denunciados del debido proceso en las actuaciones judiciales</t>
  </si>
  <si>
    <t>Violaciones al debido proceso, fallos injustos, insatisfacción social, perdida de credibilidad en la Entidad y en la justicia</t>
  </si>
  <si>
    <t xml:space="preserve">Revisar los procesos penales y de Familia  donde se denuncien o presuman violaciones al  debido proceso </t>
  </si>
  <si>
    <t>Solicitar la nulidad de las actuaciones siempre que se detecten violaciones al debido proceso</t>
  </si>
  <si>
    <t xml:space="preserve"> Planillas de resgistros, oficios</t>
  </si>
  <si>
    <t>Delegada para Penal y Familia</t>
  </si>
  <si>
    <t>Nro de procesos revisados/Nro de procesos requeridos*100</t>
  </si>
  <si>
    <t>Ocultar a la ciudadanía la información considerada pública con la intencion de obtener beneficio propio o ajeno</t>
  </si>
  <si>
    <t xml:space="preserve">No actuar conforme a la normas,manuales,  no cumplir el ódigo de ética </t>
  </si>
  <si>
    <t>Incumplimiento de la misión institucional/ Afectación en la generación o prestación de servicios./Pérdida Imagen institucional/investigaciones por autoridades competentes</t>
  </si>
  <si>
    <t>Documentación SGC</t>
  </si>
  <si>
    <t>Aplicacion de procedimientos y manuales , sensibilizaciòn. Monitoreo permanente de actividades.</t>
  </si>
  <si>
    <t xml:space="preserve"> Cero (0) Fallos judiciales o administrativos emitidos contra funcionarios de la Personería que impliquen conductas sobre Ocultar a la ciudadanía la información considerada pública con La intencion de obtener beneficio propio o ajeno</t>
  </si>
  <si>
    <t>Ejercer o aceptar Tráfico de influencias, (amiguismo, persona influyente u otra razon) para obtener un beneficio propio o ajeno.</t>
  </si>
  <si>
    <t>Omitir el deber legal</t>
  </si>
  <si>
    <t xml:space="preserve"> Cero (0) Fallos judiciales o administrativos emitidos contra funcionarios de la Personería que impliquen conductas sobre Ejercer o aceptar Tráfico de influencias, (amiguismo, persona influyente u otra razon) para obtener un beneficio propio o ajeno.</t>
  </si>
  <si>
    <t xml:space="preserve"> Cero (0) Fallos judiciales o administrativos emitidos contra funcionarios de la Personería que impliquen conductas sobre Extralimitarse en el ejercicio  de funciones  o incurrir en  omision de funciones para favorecimiento propio o ajeno.</t>
  </si>
  <si>
    <t>Vencimiento de terminos procesales</t>
  </si>
  <si>
    <t xml:space="preserve">Inactividad de los expedientes que conlleven a la prescripcion de la acción </t>
  </si>
  <si>
    <t>Impunidad, perdida de Credibilidad en la Entidad, insatisfacción social e investigaciones</t>
  </si>
  <si>
    <t>Revisión permanente de los terminos y etapas de los procesos en tramite</t>
  </si>
  <si>
    <t xml:space="preserve">Reducir el Riesgo </t>
  </si>
  <si>
    <t>Impulso de los procesos durante las etapas procesales antes o una vez detectados los vencimientos y en todo caso antes de que se de la prescripción</t>
  </si>
  <si>
    <t>Actuaciones procesales</t>
  </si>
  <si>
    <t>Personero Delegado (a)
Profesional Universitario</t>
  </si>
  <si>
    <t>Nº de procesos en los cuales se ha identificado prescripción / Nº de procesos tramitados o verificados X 100</t>
  </si>
  <si>
    <t>No respetar el debido proceso</t>
  </si>
  <si>
    <t>No respetar los derechos del investigado en los procesos disciplinarios tramitados</t>
  </si>
  <si>
    <t>Desconocimiento del proceso</t>
  </si>
  <si>
    <t>Fallos o sanciones injustas,Impunidad, perdida de Credibilidad en la Entidad, insatisfacción social, investigaciones</t>
  </si>
  <si>
    <t xml:space="preserve">Verificación del cumplimiento de los requisitos y revision permanente  de los procesos disciplinarios </t>
  </si>
  <si>
    <t>Repetición de las actuaciones donde se haya comprobado la vulneración de derechos de lo investigados</t>
  </si>
  <si>
    <t>Actuaciones Procesales</t>
  </si>
  <si>
    <t>Nro de actuaciones iniciadas/ Nro de actuaciones revisadas*100</t>
  </si>
  <si>
    <t>Favorecimiento por acción u omisión en las actuaciones en el proceso disciplinario</t>
  </si>
  <si>
    <t xml:space="preserve">Omitir el deber legal o Realizar actuaciones ilegales dentro del proceso disciplinario con la intención de obtener u otorgar beneficos particulares  </t>
  </si>
  <si>
    <t>Impunidad, perdida de Credibilidad en la Entidad, insatisfacción social, investigaciones</t>
  </si>
  <si>
    <t>Seguimiento periodico a las actuaciones adelantadas dentro de los expedientes, revision por parte del personero delegado para la vigilancia administrativa de los actos administrativos antes de su firma</t>
  </si>
  <si>
    <t>Seguimiento a las quejas interpuestas contra los servidores publicos adscritos a la personeria delegada para la vigilancia administrativa por presuntos actos de corrupcion</t>
  </si>
  <si>
    <t>Quejas o Denuncias por presuntos actos de  corrupción, informacion reportada por organos de control por presuntos actos de corrupcion</t>
  </si>
  <si>
    <t>Jefe de Control Interno</t>
  </si>
  <si>
    <t>Nro de quejas recibidas contra servidores publicos adscritos a la personeria delegada para la vigilancia administrativa/Nro de sanciones ejecutoriadas</t>
  </si>
  <si>
    <t xml:space="preserve"> Efectuar Interpretaciones subjetivas de las normas vigentes
para evitar o postergar su aplicación en beneficio propio o de otro</t>
  </si>
  <si>
    <t>Omitir el deber legal o Realizar actuaciones ilegales dentro del proceso disciplinario con la intención de obtener u otorgar beneficos particulare</t>
  </si>
  <si>
    <t xml:space="preserve">Incumplimiento de la misión institucional/ Afectación en la generación o prestación de servicios./afectacion imagen institucional/investigaciones por autoridades competentes/
</t>
  </si>
  <si>
    <t>Documentos SGC</t>
  </si>
  <si>
    <t xml:space="preserve"> Cero (0) Fallos judiciales o administrativos emitidos contra funcionarios de la Personería que impliquen conductas sobre  Efectuar Interpretaciones subjetivas de las normas vigentes
para evitar o postergar su aplicación en beneficio propio o de otro</t>
  </si>
  <si>
    <t xml:space="preserve">Dilatar  los procesos disciplinarios  con el propósito de obtener el vencimiento de términos  la caducidad o la 
prescripción del mismo para favorecerse o favorecer a un tercero.
</t>
  </si>
  <si>
    <t xml:space="preserve"> Cero (0) Fallos judiciales o administrativos emitidos contra funcionarios de la Personería que impliquen conductas sobre Dilatar  los procesos disciplinarios  con el propósito de obtener el vencimiento de términos  la caducidad o la 
prescripción del mismo para favorecerse o favorecer a un tercero.</t>
  </si>
  <si>
    <t>Aprovecharse  intencionalmente  de las deficiencias en el manejo documental y de archivo para favorecerse o favorecer a un tercero</t>
  </si>
  <si>
    <t>Incumplimiento de la misión institucional/ Afectación en la generación o prestación de servicios./afectacion imagen institucional/investigaciones por autoridades competentes</t>
  </si>
  <si>
    <t xml:space="preserve"> Cero (0) Fallos judiciales o administrativos emitidos contra funcionarios de la Personería que impliquen conductas sobre Aprovecharse  intencionalmente  de las deficiencias en el manejo documental y de archivo para favorecerse o favorecer a un tercero</t>
  </si>
  <si>
    <t xml:space="preserve"> Cero (0) Fallos judiciales o administrativos emitidos contra funcionarios de la Personería que impliquen conductas sobre Ejercer o aceptar Tráfico de influencias, (amiguismo, persona influyenteu otra razon) para obtener un beneficio propio o ajeno.</t>
  </si>
  <si>
    <t>Aumento de las quejas por problemas de  convivencia</t>
  </si>
  <si>
    <t xml:space="preserve">Aumento en las quejas o solicitudes presentadas por la comunidad por problemas de convivencia </t>
  </si>
  <si>
    <t>Insatisfacción social, perdida de credibilidad en la entidad, dificultad para atender la demanda</t>
  </si>
  <si>
    <t>Realización de actividades de promoción  de convivencia pacifica y solución de conflictos</t>
  </si>
  <si>
    <t>realizar seguimiento a la eficacia de las acciones implementadas de promoción  de convivencia pacifica y solución de conflictos</t>
  </si>
  <si>
    <t>Informes, indicadores, Planes de Mejoramiento</t>
  </si>
  <si>
    <t>Personeros Delegados</t>
  </si>
  <si>
    <t>Nº de quejas recibidas por convivencia ciudadana del año actual/Nº de quejas recibidas de convivencia ciudadana del año anterior X 100</t>
  </si>
  <si>
    <t>Retrazo o demora en la prestación de los servicios asociados al proceso</t>
  </si>
  <si>
    <t>No brindar de manera oportuna asesoría y acompañamiento a la comunidad para la resolución de sus conflictos</t>
  </si>
  <si>
    <t>Aumento de los problemas de convivencia, inseguridad, perdida de credibilidad, daño de imagen institucional</t>
  </si>
  <si>
    <t>Asesoría y acompañamiento a los ciudadanos para la resolución pacifica de sus conflictos</t>
  </si>
  <si>
    <t>Facilitar espacios o escenarios de participación ciudadana para que los ciudadanos solucionen pacificamente sus conflictos</t>
  </si>
  <si>
    <t>Registro de eventos y de atención a los ciudadanos</t>
  </si>
  <si>
    <t>Nº de capacitaciones solicitadas y programadas  /Nº de capacitaciones realizadas X 100</t>
  </si>
  <si>
    <t>No participar en los comites de convivencia Ciudadana</t>
  </si>
  <si>
    <t>No participar en los comites donde se traten temas relacionados con la Convivencia ciudadana</t>
  </si>
  <si>
    <t>Perdida de oportunidades de acercamiento de los actores, aumento de los problemas de convivencia</t>
  </si>
  <si>
    <t>Participación de la Personería en os comites donde se traten temas relacionados con la Convivencia ciudadana</t>
  </si>
  <si>
    <t>Realizar seguimiento a los compromisos o decisiones de los comités donde se traten temas relacionados con la Convivencia ciudadana</t>
  </si>
  <si>
    <t>Registro de diligencia, actas, piezas graficas, planillas de asistencia, acta de reunion</t>
  </si>
  <si>
    <t>Personero Municipal y Personeros Delegados</t>
  </si>
  <si>
    <t>Nro de intervenciones realizadas/Nro de intervenciones solicitadas*100</t>
  </si>
  <si>
    <t>Concentrar información de determinadas actividades o procesos en una persona con la intencion de obtener un beneficio propio o ajeno</t>
  </si>
  <si>
    <t>•Preventivo= sistema de gestión de calidad, procedimientos, normas internas, - ideario ético. Normatividad,Regimen Penal, Régimen disciplinario y Régimen del empeado public. Monitoreo a la informacion registrada en el  sistema de información.  sensibilizacion de personal a cargo del proceso.</t>
  </si>
  <si>
    <t>Aplicacion de procedimientos y manuales , entrenamiento induccion, capacitacion reinducción   de personal, sensibilizaciòn. Monitoreo peramanente de actividades.</t>
  </si>
  <si>
    <t>Documentacion del SGC</t>
  </si>
  <si>
    <t xml:space="preserve">  Cero (0) Fallos judiciales o administrativos emitidos contra funcionarios de la Personería que impliquen conductas sobre Concentrar información de determinadas actividades o procesos en una persona con la intencion de obtener un beneficio propio o ajeno</t>
  </si>
  <si>
    <t>Incumplimiento de la misión institucional/ Afectación en la generación o prestación de servicios./Pérdida Imagen institucional/investigaciones por autoridades competentes/</t>
  </si>
  <si>
    <t>Documentacion SGC</t>
  </si>
  <si>
    <t>Cero (0)   Fallos judiciales o administrativos ejecutoriados  contra funcionarios de la Personería que impliquen  Ocultar a la ciudadanía la información  con La intencion de obtener beneficio propio o ajeno</t>
  </si>
  <si>
    <t>Cero (0)  Fallos judiciales o administrativos emitidos contra funcionarios de la Personería que impliquen conductas sobre Ejercer o aceptar Tráfico de influencias, (amiguismo, persona influyenteu otra razon) para obtener un beneficio propio o ajeno.</t>
  </si>
  <si>
    <t>Publicación de  información errada</t>
  </si>
  <si>
    <t>Publicar información falsa o errada</t>
  </si>
  <si>
    <t>Desinformación, creación de falsas expectativas, daño de imagen institucional, perdida de credibilidad</t>
  </si>
  <si>
    <t>Envio al interesado o solicitante de las piezas graficas o información a publicar antes de su publicación</t>
  </si>
  <si>
    <t>Retirar o recoger la información errada y publicar las correcciones pertinentes inmediatamente se detecte el error</t>
  </si>
  <si>
    <t>Piezas graficas, publicaciones corrigiendo errores, acta de verificacion. Formato FAC-03</t>
  </si>
  <si>
    <t>Personero Municipal</t>
  </si>
  <si>
    <t>Nro de publicaciones erroneas/Nro de publicaciones realizadas*100</t>
  </si>
  <si>
    <t xml:space="preserve">Retrasos en la  publicacion de la  informacion </t>
  </si>
  <si>
    <t>No publicar oportunamente informacion de interes para la comunidad</t>
  </si>
  <si>
    <t>Inasistencia a eventos, no efectividad de la comunicación</t>
  </si>
  <si>
    <t>Se recuerda al personero, a la secretaria General  y a los delegados, en los Comités,  la oportunidad en el envio de las información a publicar</t>
  </si>
  <si>
    <t xml:space="preserve">Utilizar los medios y canales mas adecuados para llegar oportunamente al público objetivo, </t>
  </si>
  <si>
    <t>Correos electronicos, oficios, acta de evaluacion y seguimiento. Formato FAC-03</t>
  </si>
  <si>
    <t>Nº de publicaciones oportunas/Nº de publicaciones realizadas X 100</t>
  </si>
  <si>
    <t>Alteracion, modificacion o manipulacion de la informacion que se transmite a los usuarios y partes interesadas a través de los medios que maneja la Entidad.</t>
  </si>
  <si>
    <t>Cero (0)  Fallos judiciales o administrativos emitidos contra funcionarios de la Personería que impliquen conductas sobre Alteracion, modificacion o manipulacion de la informacion que se transmite a los usuarios y partes interesadas a travez de los medios que maneja la Entidad.</t>
  </si>
  <si>
    <t>Ocultar a la ciudadanía la información  considerada publica.</t>
  </si>
  <si>
    <t xml:space="preserve">Inactividad de los medios de comunicación por factores internos y externos. </t>
  </si>
  <si>
    <t xml:space="preserve">Incumplimiento de la misión institucional/ Afectación en la generación o prestación de servicios./afectacion imagen institucional/procesos de investigacion/detrimento patrimonial </t>
  </si>
  <si>
    <t>Utilizacion indebida por expertos informáticos de la informacion publicada en redes.</t>
  </si>
  <si>
    <t>Perdida de Documentos</t>
  </si>
  <si>
    <t>Pérdida de documentos de las unidades Documentales</t>
  </si>
  <si>
    <t>Pérdida de la memoria institucional, insatisfacción social, investigaciones, demandas</t>
  </si>
  <si>
    <t>Documentación del proceso de Gestión Documental y de las tablas de retención documental, en los cuales se establecen los controles y medidas de protección de los Documentos</t>
  </si>
  <si>
    <t xml:space="preserve">Revisión y recuperacion de los documentos prestados con el formato del SGC  guía de afuera  </t>
  </si>
  <si>
    <t>Nº de documentos recuperados y entregados para consulta /Nº de documentos solicitados*100</t>
  </si>
  <si>
    <t>Bimestral</t>
  </si>
  <si>
    <t xml:space="preserve">Perdida de información </t>
  </si>
  <si>
    <t>Pérdida de información que no se puede recuperar</t>
  </si>
  <si>
    <t>Pérdida de la memoria institucional, demora en los procesos, insatisfacción social, pérdida de credibilidad en la entidad</t>
  </si>
  <si>
    <t>Digitalización de la información tramitada en la entidad y Realización de copias de seguridad para la información Magnética</t>
  </si>
  <si>
    <t>Control de copias de seguridad, archivos de digitalización, acta de verificacion. FAC-03</t>
  </si>
  <si>
    <t>Nro Documentos a respaldar en backups / Nro documentos respaldados en backups *100</t>
  </si>
  <si>
    <t>Uso de Documentación Obsoleta</t>
  </si>
  <si>
    <t>Uso de procedimientos y formatos desactualizados o de versiones anteriores</t>
  </si>
  <si>
    <t>Incumplimientos normativos y legales, Investigaciones , Sanciones, demandas, perdida de credibilidad en la Entidad, daño de imagen</t>
  </si>
  <si>
    <t>Implementacion de controles para la producción actualizacion, eliminacion y socializacion de los documentos del SGC</t>
  </si>
  <si>
    <t xml:space="preserve">Centralización de la Documentación Oficial del SGC en una Carpeta compartida para el uso de todos los responsables de su aplicación </t>
  </si>
  <si>
    <t>Carpeta "Sistema de Gestión de la Calidad" con acceso directo desde todos los equipos de la Personería, informe auditoria interna de calidad.</t>
  </si>
  <si>
    <t>Nro de documentos actualizados en el SGC utilizados en los procesos/Nro de ducumentos utilizados en los procesos*100</t>
  </si>
  <si>
    <t xml:space="preserve">  Cero (0) Fallos judiciales o administrativos ejecutoriados  contra funcionarios de la Personería que impliquen  Ocultar a la ciudadanía la información  con La intencion de obtener beneficio propio o ajeno</t>
  </si>
  <si>
    <t xml:space="preserve"> Manejar en forma  irregular y contrario a la ley la   documentacion  y el archivo de la entidad para obtener beneficio propio o a favor de un tercero</t>
  </si>
  <si>
    <t>Cero (0) Fallos judiciales o administrativos emitidos contra funcionarios de la Personería que impliquen  Manejar en forma  irregular y contrario a la ley la   documentacion  y el archivo de la entidad para obtener beneficio propio o a favor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</si>
  <si>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</si>
  <si>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No disponer los bienes y servicios requeridos para la ejecución de los procesos</t>
  </si>
  <si>
    <t>No contar con los bienes y servicios requeridos para la ejecución de los procesos</t>
  </si>
  <si>
    <t>Incumplimientos en la ejecución de los procesos y en las metas Institucionales, daño de imagen, perdida de credibilidad</t>
  </si>
  <si>
    <t>Tramitar los bienes y servicios requeridos por la entidad</t>
  </si>
  <si>
    <t>Verificar la Inclusión en el Plan de Adquisiciones los bienes requeridos para el normal desarrollo de los Procesos</t>
  </si>
  <si>
    <t xml:space="preserve">Registro de Solicitudes de bienes y servicios </t>
  </si>
  <si>
    <t>Nº de adquisiciones Realizadas/Nº de adquisiciones previstas en el Plan de Adquisiciones*100</t>
  </si>
  <si>
    <t>Retrasos en la adquisición de bienes y servicios</t>
  </si>
  <si>
    <t>No contar de manera oportuna con los bienes y servicios necesarios para ejecutar los procesos misionales</t>
  </si>
  <si>
    <t>Retrazos en la ejecución de los procesos y en la prestación de los servicios, insatisfacción social, perdida de credibilidad</t>
  </si>
  <si>
    <t xml:space="preserve">Solicitar la inclusión de los bienes o servicios no incluidos en el plan de compra, solicitar al contratista la entrega de la documentación de forma oportuna </t>
  </si>
  <si>
    <t>Planificar e iniciar oportunamente los procesos de  adquisición de bienes y servicios</t>
  </si>
  <si>
    <t xml:space="preserve">Registros de Solicitud y entrega de  bienes y servicios  </t>
  </si>
  <si>
    <t>Nº de adquisiciones Realizadas para procesos misionales/Nº de adquisiciones previstas para procesos misionales  en el Plan de Adquisiciones*100</t>
  </si>
  <si>
    <t>Incumplimiento de los requerimientos legales en la adquisición de bienes y servicios</t>
  </si>
  <si>
    <t>No cumplir los requerimientos legales y reglamentarios en la adquisición de bienes y servicios</t>
  </si>
  <si>
    <t>Investigaciones, sanciones, daño de imagen, retrazos en los procesos</t>
  </si>
  <si>
    <t>Verificación  del cumplimiento de los requisitos a traves de una lista de chequeo dependiendo de la modalidad de contratación aplicada</t>
  </si>
  <si>
    <t>No dar inicio a la ejecución del contrato hasta que se hayan cumplido o saneado los requisitos para suscribir los contrato</t>
  </si>
  <si>
    <t xml:space="preserve">Expedientes contractuales, lista de chequeo, acta </t>
  </si>
  <si>
    <t>Nro de contratos revisados/Nro de contratos con cumplimiento de los requerimientos legales*100</t>
  </si>
  <si>
    <t>Pérdida de bienes</t>
  </si>
  <si>
    <t>Baja de bienes por daños intencionales, perdida o hurto</t>
  </si>
  <si>
    <t>Disminución de la capacidad operativa de la Entidad, detrimento patrimonial, retrazos o incumplimientos en la ejecución de los procesos, insatisfacción social</t>
  </si>
  <si>
    <t>Inclusion de los bienes asegurables en las póolizas de aseguramiento de bienes del Municipio</t>
  </si>
  <si>
    <t>Realizar seguimiento y control periódico a los inventarios de la Entidad</t>
  </si>
  <si>
    <t>Inventarios</t>
  </si>
  <si>
    <t xml:space="preserve">Nº de bienes inventariados/Nº de bienes verificados x 100 </t>
  </si>
  <si>
    <t>semestral</t>
  </si>
  <si>
    <t>Aplicacion de procedimientos y manuales ,Aplicativo Gestión Transparente,  Secop (publicación de la contratación),  Comité de contratación cumpliendo su función asesora y aplicación del manual de contratación de la Entidad</t>
  </si>
  <si>
    <t>Cero (0)  Fallos judiciales o administrativos emitidos contra funcionarios de la Personería que impliquen conductas sobre Usar en forma  indebida jurídicamente  y/o apropiarse   de recursos de la entidad para favorecimiento propio o ajeno.</t>
  </si>
  <si>
    <t>Documentación del SGC</t>
  </si>
  <si>
    <t xml:space="preserve"> Realizar compras o adquisicion de suministros por valores superiores a los del mercado con la intencion de obtener un beneficio para si o para otra persona</t>
  </si>
  <si>
    <t>Incumplimiento de la misión institucional/ Afectación en la generación o prestación de servicios./Pérdida Imagen institucional/investigaciones por autoridades competentes/detrimento patrimonial.</t>
  </si>
  <si>
    <t>No disponer de personal suficiente para la ejecución de los procesos</t>
  </si>
  <si>
    <t>Demora en la ejecución de los procesos por insuficiencia de personal para atender la demanda</t>
  </si>
  <si>
    <t>Demora o incumplimiento en la ejecución de los procesos, daño de imagen, perdida de credibilidad en la Entidad,insatisfacción social</t>
  </si>
  <si>
    <t>Planeacion de la necesidades de recursos humanos</t>
  </si>
  <si>
    <t>Apoyo del personal disponible en la entidad, de forma temporal para apoyar algunas actividades o programas cuando se requiere en alguna área especifica</t>
  </si>
  <si>
    <t>Actas de comité, correos electrónicos, oficios</t>
  </si>
  <si>
    <t>Personal planeado o requerido/Personal contratado*100</t>
  </si>
  <si>
    <t>Incumplimiento a los planes y programas</t>
  </si>
  <si>
    <t>No cumplir las metas planificadas, relacionadas con el proceso</t>
  </si>
  <si>
    <t>Perdida de credibilidad en la Entidad, insatisfaccion de los funcionarios, mal ambiente laboral, disminución del rendimieno laboral</t>
  </si>
  <si>
    <t>Seguimiento periódico a los planes y programas del Talento humano</t>
  </si>
  <si>
    <t>Aplicación de acciones de mejoramiento cuando se detectan tendencias no deseadas</t>
  </si>
  <si>
    <t>Plan de Mejoramiento, seguimiento a los planes de bienestar laboral, informes</t>
  </si>
  <si>
    <t>Actividades programadas en el Plan de bienestar laboral y capacitación / Actividades realizadas del Plan de bienestar laboral y capacitación *100</t>
  </si>
  <si>
    <t xml:space="preserve">Falta de idoneidad y competencia del personal </t>
  </si>
  <si>
    <t>No Disponer de personal con la idoneidad suficiente para atender los requerimientos de los usuarios</t>
  </si>
  <si>
    <t>Reprocesos, retrazo en la ejecución de los procesos, daño de imagen, mala atención a los ciudadanos</t>
  </si>
  <si>
    <t>Adecuar los perfiles de acuerdo a las necesidades de la entidad</t>
  </si>
  <si>
    <t>Capacitación al personal en temas de interés para la Personerías con el fin de aumentar su competencia</t>
  </si>
  <si>
    <t>Actas, listas de asistencias, fotografias, videos, material pedagogico</t>
  </si>
  <si>
    <t>Capacitaciones realizadas/capacitaciones programadas*100</t>
  </si>
  <si>
    <t>Daños a la Integridad del funcionario público</t>
  </si>
  <si>
    <t xml:space="preserve">Muerte o daños a la integridad de los funcionarios publicos en la ejecución del proceso </t>
  </si>
  <si>
    <t>Lesiones personales, perdida de la vida, amenazas, perdida de las capacidades físicas y mentales, demandas, indemnizaciones</t>
  </si>
  <si>
    <t>Cuidado propio del funcionario, acompañamiento de la fuerza pública cuando se requiere</t>
  </si>
  <si>
    <t>Adoptar protocolos de seguridad</t>
  </si>
  <si>
    <t>Capacitacion en los protocolos</t>
  </si>
  <si>
    <t>Capacitaciones realizadas de seguridad/capacitaciones programadas de seguridad*100</t>
  </si>
  <si>
    <t>Realizar contratacion contraria a la ley  para planes de capacitaciòn o mejoramiento y expedición de certificación contrarios a la norma, obteniendo beneficio  para si u otra persona</t>
  </si>
  <si>
    <t xml:space="preserve">Incumplimiento de la misión institucional/ Afectación en la generación o prestación de servicios./afectacion imagen institucional/procesos de investigacion detrimento patrimonial </t>
  </si>
  <si>
    <t>Aplicación de procedimientos y manuales,    capacitación al personal frente al SIGEP</t>
  </si>
  <si>
    <t xml:space="preserve"> Cero (0) fallos judiciales o administrativos ejecutoriados referentes Realizar contratacion contraria a la ley  para planes de capacitaciòn o mejoramiento. Obteniendo beneficio  para si u otra persona</t>
  </si>
  <si>
    <t xml:space="preserve">   Cero (0) Fallos judiciales o administrativos emitidos contra funcionarios de la Personería que impliquen conductas sobre Usar en forma  indebida jurídicamente  y/o apropiarse   de recursos de la entidad para favorecimiento propio o ajeno.</t>
  </si>
  <si>
    <t>Aplicación de procedimientos y manuales,    capacitación al personal frente al SIGEP.</t>
  </si>
  <si>
    <t xml:space="preserve"> Cero (0)  Fallos judiciales o administrativos emitidos contra funcionarios de la Personería que impliquen conductas sobre Ejercer o aceptar Tráfico de influencias, (amiguismo, persona influyenteu otra razon) para obtener un beneficio propio o ajeno.</t>
  </si>
  <si>
    <t xml:space="preserve"> Transversales ( Todos Los Procesos)</t>
  </si>
  <si>
    <t>Concentrar información de determinadas actividades o procesos en una persona con la intencion de obtener un beneficio propioo ajeno</t>
  </si>
  <si>
    <t>Tips sobre principios y valores del codigo de etica, concientizacion de los valores institucionales. Adaptacion de los procedimientos institucionales a las exigencias del  SGC</t>
  </si>
  <si>
    <t>Ocultar a la ciudadanía la información  con la intencion de obtener beneficio propio o ajeno</t>
  </si>
  <si>
    <t xml:space="preserve">TECNOLOGIAS DE LA INFORMACION </t>
  </si>
  <si>
    <t>PROMOCION Y PROTECCION DE LOS DERECHOS COLECTIVOS</t>
  </si>
  <si>
    <t>Incumplimiento en la realización de auditorias Internas</t>
  </si>
  <si>
    <t>No realizar  Auditorías a todos los procesos o las requeridas por la normatividad,  de acuerdo a  la programación o a los requerimientos legales</t>
  </si>
  <si>
    <t xml:space="preserve">Perdida de detección de oportunidades de mejoramiento en los procesos, incumplimientos legales, </t>
  </si>
  <si>
    <t>Seguimiento periodico al programa anual de auditorías</t>
  </si>
  <si>
    <t>Aplicación de acciones de mejoramiento cada que se detecte una tendencia no deseada</t>
  </si>
  <si>
    <t>Reprogramación de las auditorías iuna vez detectado el incumplimiento</t>
  </si>
  <si>
    <t>Jefe de control Interno, Representante de la Dirección para el SIG</t>
  </si>
  <si>
    <t>Nº de auditorías realizadas oportunamente/Nº de auditorías programadas X 100</t>
  </si>
  <si>
    <t>Incumplimiento en la evaluación de los planes de mejoramiento</t>
  </si>
  <si>
    <t>No se evaluar oportunamente los planes de mejoramiento</t>
  </si>
  <si>
    <t>Perdida de detección de oportunidades de mejoramiento</t>
  </si>
  <si>
    <t>Seguimiento en las auditorías a los planes de mejoramiento suscritos</t>
  </si>
  <si>
    <t>Consolidar los planes de mejoramiento para facilitar el seguimiento a los mismos</t>
  </si>
  <si>
    <t>Plan de Mejoramiento consolidado</t>
  </si>
  <si>
    <t>Nro de acciones evaluadas en el plan de mejoramiento/ Nro de acciones consolidadas en el plan de mejoramiento*100</t>
  </si>
  <si>
    <t>No evaluar el MECI</t>
  </si>
  <si>
    <t>No se realizan evaluaciones de seguimiento y estado del MECI</t>
  </si>
  <si>
    <t>Perdida de detección de oportunidades de mejoramiento en los procesos, incumplimientos legales, sanciones</t>
  </si>
  <si>
    <t>Aplicación de  la metodologia emitida por el DAFP para evaluar el MECI</t>
  </si>
  <si>
    <t xml:space="preserve">Revisar permanentemente la metología e instrumentos expedidos por el DAFP para la evaluación del SCI y aplicarlos  </t>
  </si>
  <si>
    <t>Instrumentos de evaluación, Informes</t>
  </si>
  <si>
    <t xml:space="preserve">Jefe de control Interno </t>
  </si>
  <si>
    <t>Nro de informes presentados/Nro de informes programados*100</t>
  </si>
  <si>
    <t>Presentar informes sin objetividad y en forma amañada con la intencion de obtener beneficio propio o de otra persona</t>
  </si>
  <si>
    <t>Cero (0) Fallos  ejecutoriados de autoridad Administrativa o judicial sobre Presentar informes sin objetividad y en forma amañada con la intencion de obtener beneficio propio o de otra persona</t>
  </si>
  <si>
    <t>Metodo y Análisis de Causa</t>
  </si>
  <si>
    <t xml:space="preserve">Cero (0)    Fallos judiciales o administrativos emitidos contra funcionarios de la Personería que impliquen conductas sobre Cobro por realización del trámite, consusion </t>
  </si>
  <si>
    <t xml:space="preserve">Cobro por realización del trámite, consusion </t>
  </si>
  <si>
    <t>Modificar , alterarar  y/o ocultar  la informacion que se encuentra en el sistema de Gestiòn de la Calidad con la intencion de obtener un beneficio propio o ajeno.</t>
  </si>
  <si>
    <t xml:space="preserve">  Cero (0)  Fallos judiciales o administrativos ejecutoriados emitidos contra funcionarios de la Personería que impliquen conductas sobre Modificar , alterarar  y/o ocultar    la informacion que se encuentra en el sistema de Gestiòn de la Calidad con la intencion de obtener un beneficio propio o ajeno.</t>
  </si>
  <si>
    <t xml:space="preserve"> Cero (0) Fallos judiciales o administrativos emitidos contra funcionarios de la Personería que impliquen conductas sobre Guardar silencio teniendo conocimiento de la comision de  un hecho ilìcito o ilegal para favorecemiento propio o de un tercero</t>
  </si>
  <si>
    <t xml:space="preserve"> Cero (0)  Fallos judiciales o administrativos emitidos contra funcionarios de la Personería que impliquen conductas sobre Usar en forma  indebida jurídicamente  y/o apropiarse   de recursos de la entidad para favorecimiento propio o ajeno.</t>
  </si>
  <si>
    <t>daño de equipos tecnológicos</t>
  </si>
  <si>
    <t>Fallas Electricas</t>
  </si>
  <si>
    <t>Atención tardía, inoportuna o no atención de los mantenimientos solicitados</t>
  </si>
  <si>
    <t>Desactualizacion de tecnologia computacional</t>
  </si>
  <si>
    <t>Perdida de información por virus informaticos o error humano</t>
  </si>
  <si>
    <t>Uso indebido de la información en beneficio propio o de un tercero</t>
  </si>
  <si>
    <t>Desactualizacion de la Web Institucional</t>
  </si>
  <si>
    <t>Caídas del sitio web institucional</t>
  </si>
  <si>
    <t>perdida de equipo por deterioros locativos, oleadas invernales e imprevistos.</t>
  </si>
  <si>
    <r>
      <t>Humedades.
Inundaciones.
"</t>
    </r>
    <r>
      <rPr>
        <b/>
        <sz val="11"/>
        <rFont val="Arial"/>
        <family val="2"/>
      </rPr>
      <t>Filtraciones de agua"</t>
    </r>
    <r>
      <rPr>
        <sz val="11"/>
        <rFont val="Arial"/>
        <family val="2"/>
      </rPr>
      <t xml:space="preserve">.
Derrame de liquido.
</t>
    </r>
  </si>
  <si>
    <t>"Filtraciones de Agua"</t>
  </si>
  <si>
    <t xml:space="preserve">Perdida de equipo.
</t>
  </si>
  <si>
    <t>Verificar las instalaciones locativas</t>
  </si>
  <si>
    <t>Revisar periodicamente las instalaciones de la entidad.</t>
  </si>
  <si>
    <t>Registro Fotográfico.
Reporte de daños</t>
  </si>
  <si>
    <t>Personero.
Secretaría General</t>
  </si>
  <si>
    <t>No., equipos afectados/No. Equipos existentes</t>
  </si>
  <si>
    <t>Cada Ramal inicialmente diseñado se le han instalado mas equipos produciendo una sobrecarga en cada linea y en las Ups existentes</t>
  </si>
  <si>
    <r>
      <rPr>
        <b/>
        <sz val="11"/>
        <rFont val="Arial"/>
        <family val="2"/>
      </rPr>
      <t xml:space="preserve">"Cableado Electrico sobrecargado de Equipos".
</t>
    </r>
    <r>
      <rPr>
        <sz val="11"/>
        <rFont val="Arial"/>
        <family val="2"/>
      </rPr>
      <t xml:space="preserve">
Caida de la energia por falla de la planta
Descarga Eléctrica</t>
    </r>
  </si>
  <si>
    <t>"Cableado Electrico sobrecargado de Equipos".</t>
  </si>
  <si>
    <t>Perdida de Información/Daño de equipo/Posibilidad de Incendio</t>
  </si>
  <si>
    <t>Realizar el respectivo mantenimiento semestral de los ramales adecuados en la instalación de los equipos periodicaente para prevenir posibles fallas electricas</t>
  </si>
  <si>
    <t>Revisar periodicamente los cableados instalados para cada equipo</t>
  </si>
  <si>
    <t>No. De fallas Eléctricas presentadas en el periodo/ # de equipos dañados/ perdida de información/incendios debidos a la fallas electricas</t>
  </si>
  <si>
    <t>No prestar la debida atencion oportuna a las solicitudes requeridas de mantenimiento preventivo a los equipos de computo</t>
  </si>
  <si>
    <r>
      <t xml:space="preserve">No Realizar las solicitudes a tiempo.
</t>
    </r>
    <r>
      <rPr>
        <b/>
        <sz val="11"/>
        <rFont val="Arial"/>
        <family val="2"/>
      </rPr>
      <t xml:space="preserve">No Atender oportunamente los requerimientos y/o solicitudes.
</t>
    </r>
    <r>
      <rPr>
        <sz val="11"/>
        <rFont val="Arial"/>
        <family val="2"/>
      </rPr>
      <t xml:space="preserve">
No hacer y/o atender las solicitudes de mantenimiento. 
</t>
    </r>
  </si>
  <si>
    <t>No Atender oportunamente los requerimientos y/o solicitudes.</t>
  </si>
  <si>
    <t>Daños y/o perdida de equipos</t>
  </si>
  <si>
    <t>Ejecutar cronograma o plan de mantenimiento periodico de equipos</t>
  </si>
  <si>
    <t>Realizar las solicitudes de mantenimiento oportunamente</t>
  </si>
  <si>
    <t>Solicitudes/plan de mantenimiento y atenciones</t>
  </si>
  <si>
    <t>No.de solicitudes oportunas de mantenimiento/No., de solicitudes de mantenimiento atendidas *100</t>
  </si>
  <si>
    <t>Los sistemas ofrecen cada dia herramientas mas versatiles que le permite a los usuarios obtener informacion mas rapida y de facil interpretacion</t>
  </si>
  <si>
    <r>
      <rPr>
        <b/>
        <sz val="11"/>
        <rFont val="Arial"/>
        <family val="2"/>
      </rPr>
      <t>"Obsolescensia del Software y hardware".</t>
    </r>
    <r>
      <rPr>
        <sz val="11"/>
        <rFont val="Arial"/>
        <family val="2"/>
      </rPr>
      <t xml:space="preserve">
Falta de actualizaciones de licencias.
Falta de presupuesto para las actualizaciones
</t>
    </r>
  </si>
  <si>
    <t>"Obsolescensia del Software y hardware"</t>
  </si>
  <si>
    <t xml:space="preserve">Inoportunidad en la prestacion de los servicios tecnologicos.
Desactualizacion en la operatividad para garantizar sistemas eficientes de informacion.
Afectacion de la imagen institucional.
Falta de personal con las herramientas necesarias para ejecutar su labor.
</t>
  </si>
  <si>
    <t>Mantener actualizado el informe de obsolecensia de los equipos de computo de la personeria por parte de la persona responsable del mantenimiento, con el fin de garantizar la prestacion de los servicios de la institucion.</t>
  </si>
  <si>
    <t>Se debe tener un antivirus con actualización en linea con la casa matriz con el fin de poder detectar cualquier virus informatico</t>
  </si>
  <si>
    <t xml:space="preserve">"Falta de manteniminto UPS".
</t>
  </si>
  <si>
    <r>
      <t xml:space="preserve">
Desactualizacion de licencias del antivirus.
Desactualización en el servidor.
"</t>
    </r>
    <r>
      <rPr>
        <b/>
        <sz val="11"/>
        <rFont val="Arial"/>
        <family val="2"/>
      </rPr>
      <t xml:space="preserve">Falta de manteniminto UPS".
</t>
    </r>
    <r>
      <rPr>
        <sz val="11"/>
        <rFont val="Arial"/>
        <family val="2"/>
      </rPr>
      <t xml:space="preserve">
</t>
    </r>
  </si>
  <si>
    <t>Perdida de Información
Daño en equipos.
Perdidad de tiempo para poder entregar información oportunamente</t>
  </si>
  <si>
    <t>Instalar un antivirus, que permita minimizar el riesgo de perdida de información, tiempo y daños en los diferentes equipos de la Personeria de Itagui.</t>
  </si>
  <si>
    <t>Revisar periodicamente las UPS</t>
  </si>
  <si>
    <t>Correos institucionales, Politica de Administraciónn de Riesgos -Guia Administración del Riesgo.</t>
  </si>
  <si>
    <t>No de Actualizaciones de licencias del antivirus.
No.de actualizaciones al servidor.
No. De mantenimientos a la UPS</t>
  </si>
  <si>
    <t>Suministrar información privada o de reserva de la institución para el beneficio propio o de un tercero</t>
  </si>
  <si>
    <t xml:space="preserve">Interés  de favorecer a un tercero  u obtener  un beneficio propio (económico, personal, laboral, familiar  o de otra índole).
</t>
  </si>
  <si>
    <t>Interes de beneficiar a un tercero</t>
  </si>
  <si>
    <t>Incumplimiento de la misión institucional/ Afectación en la generación o prestación de servicios./afectacion imagen institucional/procesos de investigacion</t>
  </si>
  <si>
    <t xml:space="preserve">Codigo de integridad de la Personeria. </t>
  </si>
  <si>
    <t>Socializar el codigo de integridad</t>
  </si>
  <si>
    <t>Socializacion mediante campañas y/o cualquier medio de información de los diferentes principios y valores de la institucion</t>
  </si>
  <si>
    <t>No de socializaciones del codigo de integridad.</t>
  </si>
  <si>
    <t xml:space="preserve">Semestral </t>
  </si>
  <si>
    <t>Pagina web de la institucion desactualizada en cuanto a los requerimientos de la ley de trasparencia</t>
  </si>
  <si>
    <r>
      <t xml:space="preserve">Seguimiento inoportuno a la pagina web de la Institución en cuanto a los productos y servicios exigidos por ley
</t>
    </r>
    <r>
      <rPr>
        <b/>
        <sz val="11"/>
        <rFont val="Arial"/>
        <family val="2"/>
      </rPr>
      <t>D</t>
    </r>
    <r>
      <rPr>
        <sz val="11"/>
        <rFont val="Arial"/>
        <family val="2"/>
      </rPr>
      <t>esconocimiento de la ley de trasparencia y sus requisitos.</t>
    </r>
    <r>
      <rPr>
        <b/>
        <sz val="11"/>
        <rFont val="Arial"/>
        <family val="2"/>
      </rPr>
      <t xml:space="preserve">
</t>
    </r>
    <r>
      <rPr>
        <sz val="11"/>
        <rFont val="Arial"/>
        <family val="2"/>
      </rPr>
      <t xml:space="preserve">
</t>
    </r>
    <r>
      <rPr>
        <b/>
        <sz val="11"/>
        <rFont val="Arial"/>
        <family val="2"/>
      </rPr>
      <t>Falta de los insumos y herramientas necesarios para las actualizaciones</t>
    </r>
    <r>
      <rPr>
        <sz val="11"/>
        <rFont val="Arial"/>
        <family val="2"/>
      </rPr>
      <t xml:space="preserve">
</t>
    </r>
  </si>
  <si>
    <t>Falta de los insumos y herramientas necesarios para las actualizaciones</t>
  </si>
  <si>
    <t>Afectacion en la prestación del servicio/incumplimiento en la metas y objetivos de la institucion/mala imagen</t>
  </si>
  <si>
    <t>Mantener actualizada la pagina trimestralmente de acuerdo a las politicas de seguimiento del sistema de gestion de calidad y MIPG</t>
  </si>
  <si>
    <t xml:space="preserve">Solicitar  Periodicmente los insumos requeridos para la actualizacion de la web de la entidad.  </t>
  </si>
  <si>
    <t>pagina web actualizada/documentos y solicitudes</t>
  </si>
  <si>
    <t>Numero de publicaciones realizadas /numero de publicaciones solicitadas*100</t>
  </si>
  <si>
    <t>Perdida de conexión de la pagina web lo que no permite interactuar ni visualizar la informacion publicada por le entidad a traves de dicho medio.</t>
  </si>
  <si>
    <r>
      <rPr>
        <b/>
        <sz val="11"/>
        <rFont val="Arial"/>
        <family val="2"/>
      </rPr>
      <t>Fallas y/o problemas con el Proveedor del Hosting.</t>
    </r>
    <r>
      <rPr>
        <sz val="11"/>
        <rFont val="Arial"/>
        <family val="2"/>
      </rPr>
      <t xml:space="preserve">
Picos de traficos.
Fallas de Seguridad</t>
    </r>
  </si>
  <si>
    <t>Fallas y/o problemas con el Proveedor del Hosting.</t>
  </si>
  <si>
    <t>Dificultad para que el ciudadano pueda interatuar con la entidad y visualizar la informacion publicada en la pagina web.  Deterioro de la imagen institucional</t>
  </si>
  <si>
    <t>Tener software de monitoreo desde los servidores de la personería y hacer un backup diario del sitio.</t>
  </si>
  <si>
    <t>Contar con el proveedor que pueda solucionar y estabilizar el servidor en cualquier momento.
Monitoreo contante diario y copias de seguridad de sitio diarias.</t>
  </si>
  <si>
    <t>Registros de disponibilidad con el proveedor del hosting.
Registros de Monitoreo y copias de seguridad</t>
  </si>
  <si>
    <t>Porcentaje de disponbilidad mensual proporcionado por el proveedor del Hosting</t>
  </si>
  <si>
    <t>ANUAL</t>
  </si>
  <si>
    <t>Delegado para los Derechos Colectivos y del Ambiente</t>
  </si>
  <si>
    <t xml:space="preserve">Corrección de los errores cometidos en la escogencia de la acción antes de que se decida el asunto </t>
  </si>
  <si>
    <t>Continuar con los controles existentes</t>
  </si>
  <si>
    <t>Listas de asistencia, Registro de induccion y reinducción</t>
  </si>
  <si>
    <t>X</t>
  </si>
  <si>
    <t xml:space="preserve">Politica de Riesgos y Procedimiento PPI-04 gestion de los riesgos </t>
  </si>
  <si>
    <t>Lideres de los procesos</t>
  </si>
  <si>
    <t>No aplica</t>
  </si>
  <si>
    <t>Columna "control" matriz de riesgos</t>
  </si>
  <si>
    <t>Política de Riesgos "Trimestral"</t>
  </si>
  <si>
    <t>Actas de seguimiento y formatos</t>
  </si>
  <si>
    <t>Durante el tiempo que se han aplicado los controles, si se ha demostrado que son efectivos.</t>
  </si>
  <si>
    <t>Proceso CPI-01, procedimientos PPI-02,  formatos FPI-01 "Plan de Acción". Matriz de Riesgos FPI-04 Y Tablero de Indicadores FPI-03</t>
  </si>
  <si>
    <t>Actas de Seguimientos</t>
  </si>
  <si>
    <t>"Trimestral"</t>
  </si>
  <si>
    <t>Actas de seguimiento y formato FPI-01 Plan de Acción</t>
  </si>
  <si>
    <t>PEM-01, procedimiento para las auditorias interna, FEM-07 Programa anual de auditorías internas,FEM-08 Plan de auditoria. PPI-03 Revisión por la Dirección</t>
  </si>
  <si>
    <t xml:space="preserve">Plan de mejoramiento
Informes de auditorias
Informe de revision por la alta direccion
</t>
  </si>
  <si>
    <t xml:space="preserve">VINCULAR Y CONTRATAR LA PLANEACIÓN ESTRATEGICA DE LA ENTIDAD POR AMIGUISMO Y CLIENTELISMO SIN LOS REQUISITOS LEGALES </t>
  </si>
  <si>
    <t>EL RESPONSABLE VERIFICA LA LISTA DE REQUISITOS (CONTRATACION Y VINCULACION)</t>
  </si>
  <si>
    <t>Manual de Funciones,PTH-01 Vinculación y Desvinculación de Personal,FTH-01 Requisitos para la posesion</t>
  </si>
  <si>
    <t>Verificar procedimiento PTH-01, FTH-01 Requisitos para la posesion</t>
  </si>
  <si>
    <t>Periodico de acuerdo a la contratación</t>
  </si>
  <si>
    <t xml:space="preserve"> formatos FTH-01 Requisitos para la posesion</t>
  </si>
  <si>
    <t>Apropiarse y  usar los recursos y bienes de la entidad para favorecimientos propios a ajenos</t>
  </si>
  <si>
    <t>Se realizan camapañas de sensibilización a los funcionarios, sobre los valores del Codigo de integridad de la entidad.</t>
  </si>
  <si>
    <t>Código de Integridad</t>
  </si>
  <si>
    <t>Campañas y capacitacion, actividades  sobre los valores del codigo de integridad</t>
  </si>
  <si>
    <t>FG-02 Lista de Asistencia Eventos.FG-03 Acta.FG-01 Lista de Asistencia.FG-10 Evaluación de eventos.FEM-12 Encuesta de Satistacción al Ciudadano.</t>
  </si>
  <si>
    <t xml:space="preserve">Ocultar a la ciudadanía información de caracter publico para obtener el beneficio propio o ajeno </t>
  </si>
  <si>
    <t>Rendición de cuentas a la ciudadania y al concejo de la entidad</t>
  </si>
  <si>
    <t>PPI-06 Participación Ciudadana.PPI-07 Rendición de Cuentas. FPI- 13 Manual del Plan Institucional de Participación Ciudadana y Rendición de Cuentas.FPI-16 Anexo Plan de Participación Ciudadana y Rendición de Cuentas</t>
  </si>
  <si>
    <t>Semestral y anual</t>
  </si>
  <si>
    <t xml:space="preserve">PPI-07 Rendición de Cuentas.FG-03
Acta. Evaluación
Informe
</t>
  </si>
  <si>
    <t>EVALUACIÓN</t>
  </si>
  <si>
    <t>Controles de riesgos de   corrupción</t>
  </si>
  <si>
    <t>Descripción del riesgo</t>
  </si>
  <si>
    <t>Naturaleza del control</t>
  </si>
  <si>
    <t>Criterios para la evaluación</t>
  </si>
  <si>
    <t>Evaluación</t>
  </si>
  <si>
    <t>Detectivo</t>
  </si>
  <si>
    <t>Criterio  de medición</t>
  </si>
  <si>
    <t>Si</t>
  </si>
  <si>
    <t>No</t>
  </si>
  <si>
    <t>Procedimiento de atencion al ciudadano</t>
  </si>
  <si>
    <t>¿Existen manuales, instructivos o procedi- mientos para el manejo del control?</t>
  </si>
  <si>
    <t>Lider del proceso y personal de apoyo</t>
  </si>
  <si>
    <t>x</t>
  </si>
  <si>
    <t>¿Está(n) definido(s) el(los) responsable(s) de la ejecución del control y del seguimiento?</t>
  </si>
  <si>
    <t>¿El control es automático?</t>
  </si>
  <si>
    <t>Notificaciones</t>
  </si>
  <si>
    <t xml:space="preserve">Cobrar por realizar  acciones en el ejercicio de sus funciones , concusion </t>
  </si>
  <si>
    <t>¿El control es manual?</t>
  </si>
  <si>
    <t>Actas</t>
  </si>
  <si>
    <t>¿La frecuencia de ejecución del control y seguimiento  es adecuada?</t>
  </si>
  <si>
    <t>¿Se cuenta con evidencias de la ejecución y seguimiento del control?</t>
  </si>
  <si>
    <t>Actas, Software pqrd</t>
  </si>
  <si>
    <t>¿En el tiempo que lleva la herramienta ha demostrado ser efectiva?</t>
  </si>
  <si>
    <t xml:space="preserve">Por su reciente implementación no se ha verificado la efectividad del control </t>
  </si>
  <si>
    <t>Calificación  de  los controles</t>
  </si>
  <si>
    <t>Puntaje a disminuir</t>
  </si>
  <si>
    <t>De 0 a 50</t>
  </si>
  <si>
    <t>De 51 a 75</t>
  </si>
  <si>
    <t>De 76 a 100</t>
  </si>
  <si>
    <t>POLÍTICA ANTITRÁMITE</t>
  </si>
  <si>
    <t>Entidad</t>
  </si>
  <si>
    <t>PERSONERIA DE ITAGUI</t>
  </si>
  <si>
    <t>Proceso</t>
  </si>
  <si>
    <t xml:space="preserve">ATENCION AL CIUDADANO </t>
  </si>
  <si>
    <t xml:space="preserve">Objetivo </t>
  </si>
  <si>
    <t>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</si>
  <si>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 xml:space="preserve">NO APLICA: NO EXISTEN TRAMITES AL INTERIOR DEL PROCESO </t>
  </si>
  <si>
    <t>RENDICION DE CUENTAS</t>
  </si>
  <si>
    <t>Analisis de encuesta de satisfaccion</t>
  </si>
  <si>
    <t xml:space="preserve">PERSONERIA DE ITAGUI </t>
  </si>
  <si>
    <t>ATENCION AL CIUDADANO</t>
  </si>
  <si>
    <t>Ha sido efectivo ya que no se ha materializado e riesgo</t>
  </si>
  <si>
    <t>Desarrollo</t>
  </si>
  <si>
    <t xml:space="preserve">La Personería en cumplimiento a la ley 136 de 1994 rinde informe anualmente al Honorable Concejo de Itagüí, no obstante en aras de dar cumplimiento a uno de sus ejes estratégicos “LA TRANSPARENCIA”, presenta informe de gestión a la comunidad así:
Directa: Informe impreso que se distribuirá a los ciudadanos. 
Virtual: en la página Web Oficial se publica el informe. 
Redes sociales: se hace uso de este medio en donde la comunidad no sólo la regional sino la nacional y de otros  países envían sus comentarios e interactúan. 
Físico: El informe de gestión  se distribuye a la población Itagüiseña.
</t>
  </si>
  <si>
    <t>MEJORA DE LA ATENCION AL CLIENTE</t>
  </si>
  <si>
    <t xml:space="preserve">Ventanilla Única: La  Personería cuenta con una  ventanilla única de radicación en cumplimiento a la Ley 594 del 2000 y el Acuerdo 060 del 2001 del Archivo General de La Nación, el cual  establece la estructura, la unidad de correspondencia que gestiona de manera centralizada y normalizada los servicios de recepción, radicación y distribución de correspondencia,  de tal manera, que estos contribuyan al  desarrollo de  gestión documental y a la conservación de los archivos de gestión como componente   histórico del que hacer de la institución.
Virtual: La Personería cuanta con su Página Web http://www.personeriaitagui.gov.co, en esta se encuentra información relacionada  los servicios que presta en forma gratuita, y sus diferentes planes (Plan Estratégico Institucional, plan de  acción, plan de compras o adquisiciones, Plan Anticorrupción y Atención al Ciudadano, Plan de Auditorías) 
Telefónica: Cuenta con la línea telefónica 376-48-84, direccionada a las diferentes dependencias, en donde se establece  relaciones de respeto ciudadano-funcionario, e igualmente se le informa del portafolio de servicios. 
Presencial: Se cuenta con un grupo de profesionales en Atención al Ciudadano, encargados  de  atender, asesorar y coadyuvar en los diferentes escenarios en que se vean inmersos en temas de las diferentes ramas del  derecho (civil, laboral, penal, administrativo, entre otros), de igual manera se elaboran derechos de petición, acciones de tutelas, desacatos. 
Buzón de QRS: En la sala de atención al público está ubicado el buzón de quejas, reclamos y sugerencias con su respectivo formato, permitiendo al ciudadano de manera instantánea dar a conocer las presuntas irregularidades que se presenten en la atención así como las sugerencias para el mejoramiento continuo del servicio. 
Virtual: Atención al Ciudadano enlace Consulta, Quejas y Reclamos puede formular sus inquietudes enlazada con el correo electrónico info@personeriaitagui.gov.co 
Formación ciudadana: En cumplimiento del Plan Estratégico Institucional, la Personería forma a los ciudadanos en diferentes temas tales como: Mecanismos de participación, Veedurías ciudadanas en los diferentes contextos (servicios Públicos, contratación, espacio público), Derechos Humanos, resolución de conflictos, gobierno escolar, convivencia en familia, entre otros.    Estas capacitaciones  se hacen con el acompañamiento de  profesionales expertos, además con los propios funcionarios de la Personería. 
Mecanismos de participación ciudadana: a los ciudadanos se les facilita el conocimiento y discusión de los ciudadanos sobre temas de interés general de manejo de la Personería Municipal,  ejerciendo la  vigilancia y control a través de las Veedurías Ciudadanas, organizaciones comunitarias, o en forma personal.
Contratación: en los procesos de invitación pública de mínima cuantía se le permite al oferente interactuar en el proceso mediante la etapa de observaciones y aclaraciones.  
</t>
  </si>
  <si>
    <t>Analisis de encuesta de satisfaccion, actas</t>
  </si>
  <si>
    <t xml:space="preserve">1. Entre 0-50 </t>
  </si>
  <si>
    <r>
      <rPr>
        <b/>
        <sz val="10"/>
        <rFont val="Arial"/>
        <family val="2"/>
      </rPr>
      <t>Nota:</t>
    </r>
    <r>
      <rPr>
        <sz val="10"/>
        <rFont val="Arial"/>
        <family val="2"/>
      </rPr>
      <t xml:space="preserve"> Los valores deben ser aplicados completos en una u otra casilla para evitar subjetividad </t>
    </r>
  </si>
  <si>
    <t xml:space="preserve">Cobro por realización del trámite, concusion </t>
  </si>
  <si>
    <t>Procedimiento para el seguimiento a los planes de accion</t>
  </si>
  <si>
    <t>Lideres del proceso</t>
  </si>
  <si>
    <t>Plan de accion, visitas de verificacion, acciones constitucionales, asesorias</t>
  </si>
  <si>
    <t>Registros, actas, planillas de asistencias, piezas graficas</t>
  </si>
  <si>
    <t>Ha sido efectivo ya que el riesgo no se ha materializado</t>
  </si>
  <si>
    <t>PROMOCION Y PROTECCION DE LOS DERECHOS HUMANOS COLECTIVOS Y DEL  AMBIENTE</t>
  </si>
  <si>
    <t>Velar por la promoción y defensa de los Derechos Humanos, las garantías fundamentales, los derechos colectivos y del ambiente de la comunidad itagüiseña.</t>
  </si>
  <si>
    <t>Procedimiento, Normas juridicas del proceso</t>
  </si>
  <si>
    <t>Lideres del proceso y personal de apoyo</t>
  </si>
  <si>
    <t>Atencion personalizada</t>
  </si>
  <si>
    <t>PROMOCION Y PROTECCION DE LOS DERECHOS HUMANOS COLECTIVOS Y DEL  AMBIENTE/OBJETIVO/Velar por la promoción y defensa de los Derechos Humanos, las garantías fundamentales, los derechos colectivos y del ambiente de la comunidad itagüiseña.</t>
  </si>
  <si>
    <t>Tutelas, Sentencias, actos interlocutorios, incidentes de desacato, recursos, oficios</t>
  </si>
  <si>
    <t>Procedimiento</t>
  </si>
  <si>
    <t xml:space="preserve">  Listas de asistencias, Actas</t>
  </si>
  <si>
    <t xml:space="preserve">  Listas de asistencias, Oficios remisorios, correos, registro de PQRD</t>
  </si>
  <si>
    <t xml:space="preserve">  Listas de asistencias, Oficios remisorios, correos, registro de PQRD, Encuestas de satisfaccion</t>
  </si>
  <si>
    <t>Intervenir en los procesos penales y de familia donde se denuncien, detecten  o  presuman violaciones de derechos humanos</t>
  </si>
  <si>
    <t>Existen procedimientos según caracterizacion del SGC</t>
  </si>
  <si>
    <t>Personero (a) Delegado (a) Penal y Familia</t>
  </si>
  <si>
    <t>Archivos y planillas en excel. Oficios, actas, etc.</t>
  </si>
  <si>
    <t>Fisico, documental y digital</t>
  </si>
  <si>
    <t>Ha sido efectivo ya que no se ha materializado el riesgo</t>
  </si>
  <si>
    <t>Informes y oficios</t>
  </si>
  <si>
    <t>Procedimiento para el control Disciplinario (Ley 734 de 2002)</t>
  </si>
  <si>
    <t>Personero Delegado PDVA
Profesional Universitario</t>
  </si>
  <si>
    <t>No Aplica</t>
  </si>
  <si>
    <t>Seguimiento a la matriz de riesgos</t>
  </si>
  <si>
    <t>Archivo de excel de asuntos disciplinarios e informes</t>
  </si>
  <si>
    <t>Ha permitido la reduccion de riesgos en su tiempo de aplicación</t>
  </si>
  <si>
    <t>Procedimiento para el control disciplinario</t>
  </si>
  <si>
    <t>Personero Delegado</t>
  </si>
  <si>
    <t>Expedientes e informes</t>
  </si>
  <si>
    <t>Ha sido efectiva desde su aplicacion ya que no se ha evidanciado la materializacion del riesgo</t>
  </si>
  <si>
    <t>Seguimiento peridico a los riesgos</t>
  </si>
  <si>
    <t>Procedimiento para la gestion de los riesgos</t>
  </si>
  <si>
    <t>Casilla de seguimiento matriz de riesgos</t>
  </si>
  <si>
    <t>Establecida en la politica de riesgo</t>
  </si>
  <si>
    <t>Ha permitido la reduccion de riesgos en su tiempo de aplicación (1 año)</t>
  </si>
  <si>
    <t xml:space="preserve">Proceso, procedimientos,  formatos, </t>
  </si>
  <si>
    <t>Jefe de control interno</t>
  </si>
  <si>
    <t>Actas de verificacion</t>
  </si>
  <si>
    <t>Modificar , alterarar  y/o ocultar    la informacion que se encuentra en el sistema de Gestiòn de la Calidad con la intencion de obtener un beneficio propio o ajeno.</t>
  </si>
  <si>
    <t xml:space="preserve">Plan de bienestar laboral, actas de Comité directivo, capacitacion, bienestal laboral e incentivos, planilla de asistencia, formatos y registro fotografico.  </t>
  </si>
  <si>
    <r>
      <t xml:space="preserve">Permite la verificacion del cumplimiento de lo consagrado en los procesos y procedimientos
</t>
    </r>
    <r>
      <rPr>
        <sz val="10"/>
        <color rgb="FFFF0000"/>
        <rFont val="Arial"/>
        <family val="2"/>
      </rPr>
      <t>Durante su aplicación (aproximadamente 5 años) ha sido efectivo para reducir el incumplimiento de las metas</t>
    </r>
  </si>
  <si>
    <t>Procedimientos</t>
  </si>
  <si>
    <t>Personero Municipal
Jefe de control interno</t>
  </si>
  <si>
    <t>PLANEACION INSTITUCIONAL</t>
  </si>
  <si>
    <t xml:space="preserve">Direccionar la planeación estratégica de la Personería en armonia con su misión. </t>
  </si>
  <si>
    <t>Informes de auditorias
Informe de revision por la alta direccion</t>
  </si>
  <si>
    <t>NO APLICA: NO EXISTEN TRAMITES AL INTERIOR DEL PROCESO PLANEACION INSTITUCIONAL</t>
  </si>
  <si>
    <t>PLANEACION  INSTITUCIONAL</t>
  </si>
  <si>
    <t>Direccionar la planeación estratégica de la Personería en armonia con su misión.</t>
  </si>
  <si>
    <t>Proceso de convivencia ciudadana</t>
  </si>
  <si>
    <t>planillas de asistencia</t>
  </si>
  <si>
    <t>Registro de diligencia, actas, piezas graficas, planillas de asistencia</t>
  </si>
  <si>
    <t>El riesgo no se ha materializado, aun no se cuenta con la trazabilidad de este control</t>
  </si>
  <si>
    <t>lideres de los procesos</t>
  </si>
  <si>
    <t>Registro de actividades</t>
  </si>
  <si>
    <t>El control ha sido efectivo ya que riesgo no se ha materializado</t>
  </si>
  <si>
    <t>Manual de publicacion  Politica editorial del sitio web</t>
  </si>
  <si>
    <t>Comunicador</t>
  </si>
  <si>
    <t>Estrategia GEL</t>
  </si>
  <si>
    <t>Redes sociales Pagina web</t>
  </si>
  <si>
    <t>Ha sido efectivo ya que no se ha materializado</t>
  </si>
  <si>
    <t>Se recuerda al personero, a la secretaria General  y a los delegados, en lo scomités,  la oportunidad en el envio de las información a publicar</t>
  </si>
  <si>
    <t>Reuniones previas y comites (actas)</t>
  </si>
  <si>
    <t>Permanente</t>
  </si>
  <si>
    <t>Piezas, actas, redes sociales, pagina web</t>
  </si>
  <si>
    <t>Tabla de retencion documental, Procedimientos</t>
  </si>
  <si>
    <t>Guia de afuera y backups</t>
  </si>
  <si>
    <t>Bimestral y adicionlamente se realiza control diario</t>
  </si>
  <si>
    <t>Documentación del proceso de Gestión Documental y del as tablas de retención documental, en los cuales se establecen los controles y medidas de protección de los Documentos</t>
  </si>
  <si>
    <t>backup</t>
  </si>
  <si>
    <t>bimestral</t>
  </si>
  <si>
    <t>Formato de copia de seguridad</t>
  </si>
  <si>
    <t>Actas y circulares</t>
  </si>
  <si>
    <t>Plan anual de adquisiciones, Contratos</t>
  </si>
  <si>
    <t>Trimestral adicionalmente se hace control diario</t>
  </si>
  <si>
    <t xml:space="preserve">Contratos, actas de supervision </t>
  </si>
  <si>
    <t>Manual de contratacion, software Gestion Transparente de la Contraloria Municipal</t>
  </si>
  <si>
    <t>Lista de chequeo</t>
  </si>
  <si>
    <t>Lista de chequeo y software Gestion Transparente de la Contraloria Municipal</t>
  </si>
  <si>
    <t>el riesgo no se ha materializado</t>
  </si>
  <si>
    <t>Inclusion de los bienes asegurables en las polizas de aseguramiento de bienes del Municipio</t>
  </si>
  <si>
    <t>Polizas</t>
  </si>
  <si>
    <t>inventario</t>
  </si>
  <si>
    <t>No se ha materializado el riesgo</t>
  </si>
  <si>
    <t>Manuales</t>
  </si>
  <si>
    <t>Lider del proceso</t>
  </si>
  <si>
    <t>Ha sido efectivo el control ya que no se ha materializado el riesgo</t>
  </si>
  <si>
    <t>Actas, resoluciones, oficios</t>
  </si>
  <si>
    <t>No existe manual, instructivo o procedimiento de seguridad</t>
  </si>
  <si>
    <t>Está en construccion el protocolo de seguridad</t>
  </si>
  <si>
    <t>Normas, Sistema de Gestion de Calidad</t>
  </si>
  <si>
    <t>Mediante acto administrativo</t>
  </si>
  <si>
    <t>Informes</t>
  </si>
  <si>
    <t>Si ha sido efectivo ya que no se ha materializado el riesgo</t>
  </si>
  <si>
    <t>Formato FEM-04 Plan de mejoramiento</t>
  </si>
  <si>
    <t>Se realiza el seguimiento semestral y adicionalmente se verifica el cumplimiento de las actividades del plan de mejoramiento</t>
  </si>
  <si>
    <t>Informes, Actas</t>
  </si>
  <si>
    <t>Ha sido efectiva ya que no se ha materializado el riesgo</t>
  </si>
  <si>
    <t>Metodologia emitida por el DAFP</t>
  </si>
  <si>
    <t>Informes de avance MECI</t>
  </si>
  <si>
    <t>Cuatrimestral (Ley 1474 de 2011, Art 9,)</t>
  </si>
  <si>
    <t>MAPA DE RIESGOS CORRUPCION PERSONERIA DE ITAGUI</t>
  </si>
  <si>
    <t>PROCESO:/ TODOS LOS PROCESOS</t>
  </si>
  <si>
    <t>ANALISIS DEL RIESGO</t>
  </si>
  <si>
    <t>VALORACION DEL RIESGO</t>
  </si>
  <si>
    <t xml:space="preserve">CAUSA </t>
  </si>
  <si>
    <t>RIESGO</t>
  </si>
  <si>
    <t>CONSECUENCIA</t>
  </si>
  <si>
    <t>ZONA DEL RIESGO</t>
  </si>
  <si>
    <t>CONTROLES</t>
  </si>
  <si>
    <t>NUEVA EVALUACION/ZONA DEL RIESGO</t>
  </si>
  <si>
    <t>ACCIONES ASOCIADAS AL CONTROL</t>
  </si>
  <si>
    <t xml:space="preserve">MONITOREO Y REVISION </t>
  </si>
  <si>
    <t>INDICADOR</t>
  </si>
  <si>
    <r>
      <t xml:space="preserve">Probabilidad  </t>
    </r>
    <r>
      <rPr>
        <sz val="7"/>
        <color indexed="8"/>
        <rFont val="Arial"/>
        <family val="2"/>
      </rPr>
      <t xml:space="preserve">Posibilidad de ocurrencia </t>
    </r>
  </si>
  <si>
    <r>
      <t xml:space="preserve">Impacto </t>
    </r>
    <r>
      <rPr>
        <sz val="7"/>
        <color indexed="8"/>
        <rFont val="Arial"/>
        <family val="2"/>
      </rPr>
      <t xml:space="preserve">Consecuencia </t>
    </r>
  </si>
  <si>
    <t>PERIODO DE EJECUCION</t>
  </si>
  <si>
    <t>ACCIONES</t>
  </si>
  <si>
    <t>REGISTRO</t>
  </si>
  <si>
    <t xml:space="preserve">FECHA </t>
  </si>
  <si>
    <t>RESPONSABLE</t>
  </si>
  <si>
    <t xml:space="preserve">1 Raro </t>
  </si>
  <si>
    <t>Mayor 10</t>
  </si>
  <si>
    <t xml:space="preserve">Zona de Riesgo Baja </t>
  </si>
  <si>
    <t>Enero/ abril 2017</t>
  </si>
  <si>
    <t>Mayo 2/2017</t>
  </si>
  <si>
    <t>Tips sobre principios y valores del codigo de etica, concientizacion de los valores institucionales. Adaptacion de los procedimientos institucionales a las exigencias del  SGC.</t>
  </si>
  <si>
    <t>Líder del proceso</t>
  </si>
  <si>
    <t xml:space="preserve">Zona de Riesgo Baja  </t>
  </si>
  <si>
    <t xml:space="preserve">1  Raro </t>
  </si>
  <si>
    <t>TODOS LOS PROCESOS</t>
  </si>
  <si>
    <t>NO APLICA: NO EXISTEN TRAMITES AL INTERIOR DE LOS PROCESOS</t>
  </si>
  <si>
    <t xml:space="preserve"> TODOS LOS PROCESOS</t>
  </si>
  <si>
    <t>Ha permitido la reduccion de riesgos en su tiempo de aplicación (6 meses)</t>
  </si>
  <si>
    <t>Verificación de la procedencia y pertinencia de la accion y los anexos aportados por el ciudadano antes de ser presentada</t>
  </si>
  <si>
    <t>Socializacion de la actualización de los requerimientos legales  y rutas de atención con el personal  adscrito al proceso, colectivos y  de atención al ciudadano</t>
  </si>
  <si>
    <t>Analisis de causa detectadas desde el contexto estrategico</t>
  </si>
  <si>
    <t>Desarticulación de los sistemas MIPG.
Desactualización de los procesos y procedimientos
insatisfacción de los usuarios. 
Bajo compromiso de parte de la Alta Dirección</t>
  </si>
  <si>
    <t xml:space="preserve">asignación insuficiente para atender los programas y proyectos del plan estrategico institucional </t>
  </si>
  <si>
    <t>Afectación en el desarrollo de los procesos de la entidad, decisión no ajustada a derecho (Vigilancia Administrativa)
Aplicación de normas No vigentes (Vigilancia Administrativa) desconocimentp del debido proceso (Vigilancia Administrativa)</t>
  </si>
  <si>
    <t xml:space="preserve">No aplicación de las acciones preventivas implementadas, falta de controles
</t>
  </si>
  <si>
    <t xml:space="preserve">Unidades administrativas sin claridad para alcanzar sus objetivos.
Desarticulación de los sistemas MIPG.
Desactualización de los procesos y procedimientos
insatisfacción de los usuarios. 
Bajo compromiso de parte de la Alta Dirección
No aplicación de las acciones preventivas implementadas, falta de controles
</t>
  </si>
  <si>
    <t>asignación insuficiente para atender los programas y proyectos del plan estrategico institucional 
 falta de controles,
 falta de capacitacion del personal</t>
  </si>
  <si>
    <t xml:space="preserve">Insuficiencia de Recursos, </t>
  </si>
  <si>
    <t xml:space="preserve">Afectación en el desarrollo de los procesos de la entidad, decisión no ajustada a derecho (Vigilancia Administrativa)
Aplicación de normas No vigentes (Vigilancia Administrativa) desconocimentp del debido proceso (Vigilancia Administrativa)
No aplicación de los controles
 no cumplimiento de las normas </t>
  </si>
  <si>
    <t xml:space="preserve">Afectación en el desarrollo de los procesos de la entidad, decisión no ajustada a derecho (Vigilancia Administrativa)
Aplicación de normas No vigentes (Vigilancia Administrativa) desconocimentp del debido proceso (Vigilancia Administrativa)
No aplicación de los controles no cumplimiento de las normas </t>
  </si>
  <si>
    <r>
      <rPr>
        <u/>
        <sz val="11"/>
        <rFont val="Arial"/>
        <family val="2"/>
      </rPr>
      <t>Lluvia de ideas</t>
    </r>
    <r>
      <rPr>
        <sz val="11"/>
        <rFont val="Arial"/>
        <family val="2"/>
      </rPr>
      <t xml:space="preserve">
Falta de tiempo para realizar seguimiento permanente a los tiempos de vencimiento de cada PQRD.
Afectación en el desarrollo de los procesos de la entidad, decisión no ajustada a derecho (Vigilancia Administrativa)
Aplicación de normas No vigentes (Vigilancia Administrativa) 
desconocimentp del debido proceso (Vigilancia Administrativa).
Demoras e incumplimientos en la prestación del servicio e insatisfacción social.
inoportunidad en la aplicación de los planes y programas institucionales.</t>
    </r>
  </si>
  <si>
    <t>Demoras e incumplimientos en la prestación del servicio e insatisfacción social.</t>
  </si>
  <si>
    <t xml:space="preserve">desconocimentp del debido proceso </t>
  </si>
  <si>
    <t xml:space="preserve">Aplicación de normas No vigentes (Vigilancia Administrativa) 
</t>
  </si>
  <si>
    <t>Desconocimiento del Proceso, 
Desconocimiento de la normatividad,
 falta de idoneidad y competencia del funcionario y del operador juridico</t>
  </si>
  <si>
    <t xml:space="preserve">
Desconocimiento de la normatividad,</t>
  </si>
  <si>
    <t>Demoras e incumplimientos en la prestación del servicio 
 insatisfacción social
inoportunidad en la aplicación de los planes y programas institucionales.
Desconocimiento del Proceso, 
Desconocimiento de la normatividad
, falta de idoneidad y competencia</t>
  </si>
  <si>
    <t xml:space="preserve">Desconocimiento de la normatividad
</t>
  </si>
  <si>
    <t>Demoras e incumplimientos en la prestación del servicio 
Interés  de favorecer a un tercero  u obtener  un beneficio propio (económico, personal, laboral, familiar  o de otra índole)
Desconocimiento del Proceso, 
Desconocimiento de la normatividad
, falta de idoneidad y competencia</t>
  </si>
  <si>
    <t>Afectación en el desarrollo de los procesos de la entidad,
 decisión no ajustada a derecho (Vigilancia 
Administrativa)
Aplicación de normas No vigentes (Vigilancia Administrativa) 
desconocimentp del debido proceso (Vigilancia Administrativa)</t>
  </si>
  <si>
    <t>desconocimentp del debido proceso (Vigilancia Administrativa)</t>
  </si>
  <si>
    <t xml:space="preserve">Ineficacia de las acciones realizadas, </t>
  </si>
  <si>
    <t xml:space="preserve">Suspensión de los servicios prestados a l comunidad  por parte de la entidad. 
Desbordamiento de la capacidad física y operativa para atender la demanda. 
falta de cultura ciudadana,
 falta de control de la autoridad
Ineficacia de las acciones realizadas
</t>
  </si>
  <si>
    <t xml:space="preserve">Falta de personal, 
sobrecarga laboral,
 problemas de orden público y social 
La no prestación del servicio por el equipamiento fisico insuficiente o con limitadas condiciones para su uso o disfrute de la comunidad. </t>
  </si>
  <si>
    <t xml:space="preserve">La no prestación del servicio por el equipamiento fisico insuficiente o con limitadas condiciones para su uso o disfrute de la comunidad. </t>
  </si>
  <si>
    <t>La no prestación del servicio por el equipamiento fisico insuficiente o con limitadas condiciones para su uso o disfrute de la comunidad.  
Falta de personal, 
sobrecarga labora, 
Desinteres</t>
  </si>
  <si>
    <t xml:space="preserve">Desarticulación del equipo directivo con los objetivos trazados en la estrategia de la comunicación interna
comuniaciones imprecisas con antigüedad y vagedad 
Desarticulación entre la información interna y externa, generando interferencias en la comunicación externa. 
Publicaciones negativas relacionadas con la entidad, afectación de la retroalimentación con los usuarios, exposición de datos personales, hacker, entre otros. </t>
  </si>
  <si>
    <t xml:space="preserve">
Desarticulación entre la información interna y externa, generando interferencias en la comunicación externa.</t>
  </si>
  <si>
    <t xml:space="preserve">
Desarticulación del equipo directivo con los objetivos trazados en la estrategia de la comunicación interna</t>
  </si>
  <si>
    <t>Desarticulación de los sistemas MIPG.
Desactualización de los procesos y procedimientos.
insatisfacción de los usuarios. 
Desconocimiento de las necesidades reales de la secretaria, impidiendo de esta forma alcanzar los objetivos del proceso.
Extracción intencional, no devolución de los documentos prestados para consulta, 
falta  de controles en la consulta de documentos</t>
  </si>
  <si>
    <t>falta  de controles en la consulta de documentos</t>
  </si>
  <si>
    <t>Problemas técnicos, como incompatibilidad entre los sistemas, poca velocidad para navegar por internet, 
falta de formación
Problemas de seguridad, como accesos no autorizados, inseguridad al ingresar a consultar información. 
deficiencias en las medidas de conservación y protección de la información, eliminacion o daño intencional</t>
  </si>
  <si>
    <t xml:space="preserve">deficiencias en las medidas de conservación y protección de la información, </t>
  </si>
  <si>
    <t xml:space="preserve">Desarticulación de los sistemas MIPG.
Desactualización de los procesos y procedimientos
insatisfacción de los usuarios.
Desconocimiento del proceso,  </t>
  </si>
  <si>
    <t>Desactualización de los procesos y procedimientos</t>
  </si>
  <si>
    <t xml:space="preserve"> Mala planificación, </t>
  </si>
  <si>
    <t>asignación insuficiente para atender los programas y proyectos del plan estrategico institucional 
Desaticulación del Plan Estrategico de gestión de talento humano, con los demás procesos de gestión de la entidad. 
Desconocimiento de las necesidades reales de la secretaria, impidiendo de esta forma alcanzar los objetivos del proceso.
 Mala planificación,</t>
  </si>
  <si>
    <t xml:space="preserve">Desconocimiento del proceso, 
aplicación de normatividad derogada, </t>
  </si>
  <si>
    <t xml:space="preserve">Uso inadecuado
Mala intención
La no prestación del servicio por el equipamiento fisico insuficiente o con limitadas condiciones para su uso o disfrute de la comunidad.  
</t>
  </si>
  <si>
    <t>Uso inadecuado</t>
  </si>
  <si>
    <t>asignación insuficiente para atender los programas y proyectos del plan estrategico institucional 
Desaticulación del Plan Estrategico de gestión de talento humano, con los demás procesos de gestión de la entidad.
Unidades administrativas sin claridad para alcanzar sus objetivos</t>
  </si>
  <si>
    <t xml:space="preserve">Desarticulación de los sistemas MIPG.
Desactualización de los procesos y procedimientos
insatisfacción de los usuarios. 
Bajo compromiso de parte de la Alta Dirección
asignación insuficiente para atender los programas y proyectos del plan estrategico institucional </t>
  </si>
  <si>
    <t>asignación insuficiente para atender los programas y proyectos del plan estrategic</t>
  </si>
  <si>
    <t>Desaticulación del Plan Estrategico de gestión de talento humano, con los demás procesos de gestión de la entidad. 
Falla en los procesos de selección
falta de capacitación</t>
  </si>
  <si>
    <t xml:space="preserve">
Falla en los procesos de selección</t>
  </si>
  <si>
    <t>Suspensión de los servicios prestados a l comunidad  por parte de la entidad. 
Imposibilidad de llevar a cabo el procedimiento o diligencia por falta de garantias a la integridad física.
Atentados terroristas, intervenciones en operativos y diligencias con fuerza publica</t>
  </si>
  <si>
    <t>intervenciones en operativos y diligencias con fuerza publica</t>
  </si>
  <si>
    <t>Mala Planificación, falta de auditores internos, falta de personal
Incontingencia por prestación del servicio
Desactualización de los procesos y procedimientos
Bajo compromiso de parte de la Alta Dirección</t>
  </si>
  <si>
    <t xml:space="preserve">
Incontingencia por prestación del servicio</t>
  </si>
  <si>
    <t>Unidades administrativas sin claridad para alcanzar sus objetivos
Falta de personal,
 desconocimiento del proceso,
 sobrecarga laboral</t>
  </si>
  <si>
    <t>Unidades administrativas sin claridad para alcanzar sus objetivos</t>
  </si>
  <si>
    <t>Aplicación de normas No vigentes
Unidades administrativas sin claridad para alcanzar sus objetivos
Desarticulación de los sistemas MIPG.
Desactualización de los procesos y procedimientos
insatisfacción de los usuarios. 
Bajo compromiso de parte de la Alta Dirección</t>
  </si>
  <si>
    <t xml:space="preserve">
Desarticulación de los sistemas MIPG.</t>
  </si>
  <si>
    <t xml:space="preserve">Unidades administrativas sin claridad para alcanzar sus objetivos
Afectación en el desarrollo de los procesos de la entidad
Desarticulación de los sistemas MIPG.
Desactualización de los procesos y procedimientos
</t>
  </si>
  <si>
    <t xml:space="preserve">
Unidades administrativas sin claridad para alcanzar sus objetivos</t>
  </si>
  <si>
    <t xml:space="preserve">Desconocimiento del Proceso, </t>
  </si>
  <si>
    <t>asignación insuficiente para atender los programas y proyectos del plan estrategico institucional (falta de recursos)
 falta de controles,
 falta de capacitacion del personal.
Mala Planificación.
Sobre carga laboral.
Desconocimiento del proceso</t>
  </si>
  <si>
    <t>desconocimiento del proceso</t>
  </si>
  <si>
    <t>Interes de beneficiar al particular,
desconocimiento del proceso,
Afectación en el desarrollo de los procesos de la entidad, decisión no ajustada a derecho (Vigilancia Administrativa)
Aplicación de normas No vigentes (Vigilancia Administrativa) desconocimentp del debido proceso (Vigilancia Administrativa).
Falta de etica</t>
  </si>
  <si>
    <t>falta de etica</t>
  </si>
  <si>
    <t>Mala Planificación.</t>
  </si>
  <si>
    <t>asignación insuficiente para atender los programas y proyectos del plan estrategico institucional 
 falta de controles,
 falta de capacitacion del personal.
Mala Planificación 
Sobre carga laboral</t>
  </si>
  <si>
    <t>No lograr las metas establecidas para la Promoción y Proteccion de los Derechos  Colectivos y del Ambiente</t>
  </si>
  <si>
    <t xml:space="preserve">Fecha: </t>
  </si>
  <si>
    <t xml:space="preserve">Versión: </t>
  </si>
  <si>
    <t>Fecha: 19/02/2020</t>
  </si>
  <si>
    <t>OBJETIVO: Direccionar la planeación estratégica de la Personería en armonia con su misión.</t>
  </si>
  <si>
    <t>OBJETIVO: Brindar atención con calidad y oportunidad a la ciudadanía, mediante la implementación de políticas de servicio y gestión, para atender la demanda de los ciudadanos en trámites, servicios, peticiones, quejas, reclamos, denuncias y sugerencia, verificando la percepción de la satisfacción ciudadana frente a la prestación de los mismos, en el marco del alcance misional de la Entidad.</t>
  </si>
  <si>
    <t>3. PROMOCIÓN Y PROTECCIÓN DE DERECHOS HUMANOS</t>
  </si>
  <si>
    <t>OBJETIVO: Velar por la promoción y defensa de los Derechos Humanos, las garantías fundamentales de la comunidad itagüiseña.</t>
  </si>
  <si>
    <t>No lograr las metas establecidas para la Promoción y Proteccion de los Derechos Humanos</t>
  </si>
  <si>
    <t>OBJETIVO: Garantizar los derechos humanos de la sociedad, mediante la intervención permanente en los despachos judiciales y administrativos, conducentes a la protección y restablecimiento de los de los derechos humanos y fundamentales a traves del ejercicio de los principios de la función pública, legalidad y debido proceso.</t>
  </si>
  <si>
    <t>OBJETIVO: Ejercer la función disciplinaria y de vigilancia administrativa,  de oficio o a solicitud de parte, sobre hechos relacionados con la conducta desplegada por los servidores públicos del orden municipal o sus entes descentralizados en ejercicio de sus funciones.</t>
  </si>
  <si>
    <t>OBJETIVO: Brindar Asesoría y Acompañamiento a la ciudadania  para el  acercamiento de los actores y  la resolución pacífica de conflictos mejorando la convivencia en comunidad</t>
  </si>
  <si>
    <t>OBJETIVO: Desarrollar estrategias comunicacionales que permitan la interacción con los diferentes publicos de la entidad en el cumplimiento de su filosofía institucional posicionando la imagen corporativa</t>
  </si>
  <si>
    <t>OBJETIVO: Establecer las actividades técnicas y administrativas tendientes al tramite, organización, administración, control y disposición final  de la documentación producida (fisica y Magnética) y recibida por la Personería, asegurando su conservación, custodia y protección para la consulta y servicio de la entidad y partes interesadas.</t>
  </si>
  <si>
    <t>OBJETIVO: Adquirir y administrar los bienes y servicios que demande la Personería Municipal, en total acatamiento de la normatividad legal y bajo parámetros de eficiencia, calidad, transparencia y oportunidad, contribuyendo al cumplimiento de las metas, los objetivos institucionales y la satisfacción del usuario</t>
  </si>
  <si>
    <t>OBJETIVO: Gestionar el talento humano de la Entidad, desde el ingreso hasta el retiro, contribuyendo al desarrollo de las potencialidades, destrezas y habilidades, optimizando la prestación de los servicios .</t>
  </si>
  <si>
    <r>
      <t xml:space="preserve">30/06/2021. </t>
    </r>
    <r>
      <rPr>
        <sz val="11"/>
        <rFont val="Arial"/>
        <family val="2"/>
      </rPr>
      <t xml:space="preserve">  Las capacitaciones ofrecidas y recibidas  todas son de interes general, pero también especificas para el buen funcionamiento de la entidad. Por lo anterior no se ha materializado el riesgo, ya que esta en un porcentaje del 100% de cumplimiento de dicho plan. </t>
    </r>
  </si>
  <si>
    <t>OBJETIVO: Evaluar y Mejorar la conformidad del  sistema Integrado de gestión y de los procesos frente a los requisitos legales, del cliente y de la organización, verificando el cumplimiento de los objetivos de la entidad y de las normas constitucionales y legales vigentes.</t>
  </si>
  <si>
    <t>OBJETIVO: Garantizar la disponibilidad, integridad, actualización, optimización y la confidencialidad de la información y las tecnologías de la información 
a través de la formulación de lineamientos, políticas y directrices que contribuyan al funcionamiento de los procesos y al cumplimiento de la estrategia institucional</t>
  </si>
  <si>
    <t>OBJETIVO: Velar por la promoción y defensa de los Derechos Colectivos y del Ambiente de la comunidad Itagüiseña.</t>
  </si>
  <si>
    <t xml:space="preserve">VALORACIÓN DE RIESGOS </t>
  </si>
  <si>
    <t>OPCIONES DE MANEJO</t>
  </si>
  <si>
    <t>Nro. De actividades cumplidas/ Nro. de actividades programadas  y/o solicitadas * 100</t>
  </si>
  <si>
    <r>
      <rPr>
        <b/>
        <sz val="11"/>
        <rFont val="Arial"/>
        <family val="2"/>
      </rPr>
      <t xml:space="preserve">10/07/2021  </t>
    </r>
    <r>
      <rPr>
        <sz val="11"/>
        <rFont val="Arial"/>
        <family val="2"/>
      </rPr>
      <t>Se solicitó plan de mantenimiento al ingeniero de sistemas el dia 10 de julio. Evidencia: envio Plan de mantenimiento con fecha del 11 de julio de 2021 correo institucional. Se han realizado los mantenimientos oportunos.</t>
    </r>
  </si>
  <si>
    <r>
      <rPr>
        <b/>
        <sz val="10"/>
        <rFont val="Arial"/>
        <family val="2"/>
      </rPr>
      <t xml:space="preserve">9/04/2021. </t>
    </r>
    <r>
      <rPr>
        <sz val="10"/>
        <rFont val="Arial"/>
        <family val="2"/>
      </rPr>
      <t xml:space="preserve">El primer trimestre el cumplimiento del seguimiento a las acciones suscritas en el plan de mejoramiento fue del 100%, Igualmente se aprobó en comité de Coordinación de Control Interno, que las acciones de mejora son aprobadas por el Comité de Gestión y Desempeño. Los líderes de los procesos hacen seguimiento a los planes de mejoramiento y presentan evidencias. por lo tanto no se materializó este riesgo. En la oficina de control interno reposa el acta.
</t>
    </r>
    <r>
      <rPr>
        <b/>
        <sz val="10"/>
        <rFont val="Arial"/>
        <family val="2"/>
      </rPr>
      <t xml:space="preserve">30/06/2021. </t>
    </r>
    <r>
      <rPr>
        <sz val="10"/>
        <rFont val="Arial"/>
        <family val="2"/>
      </rPr>
      <t xml:space="preserve">segundo trimestre el cumplimiento del seguimiento a las acciones suscritas en el plan de mejoramiento fue del 100%, Los líderes de los procesos hacen seguimiento a los planes de mejoramiento y presentan evidencias. por lo tanto no se materializó este riesgo. Evidencias en Oficina de Control Interno.
</t>
    </r>
    <r>
      <rPr>
        <b/>
        <sz val="10"/>
        <rFont val="Arial"/>
        <family val="2"/>
      </rPr>
      <t>30/09/2021</t>
    </r>
    <r>
      <rPr>
        <sz val="10"/>
        <rFont val="Arial"/>
        <family val="2"/>
      </rPr>
      <t xml:space="preserve">. El tercer trimestre el cumplimiento del seguimiento a las acciones suscritas en el plan de mejoramiento fue del 100%  , se avaluaron 185 acciones de 185  suscritas.  esto para un indicador de 100%      </t>
    </r>
  </si>
  <si>
    <r>
      <rPr>
        <b/>
        <sz val="10"/>
        <rFont val="Arial"/>
        <family val="2"/>
      </rPr>
      <t>9/04/2021</t>
    </r>
    <r>
      <rPr>
        <sz val="10"/>
        <rFont val="Arial"/>
        <family val="2"/>
      </rPr>
      <t xml:space="preserve"> El cumplimiento a la evaluacion del MECI fue del 100%, La oficina de control interno presentó el diligenciamiento del FURAG, de acuerdo a los lineaminetos emitidos por el gobierno nacional, en la pagina web se encuentra el soporte de cumplimiento.No se materializó este riesgo.</t>
    </r>
    <r>
      <rPr>
        <sz val="10"/>
        <color rgb="FFFF0000"/>
        <rFont val="Arial"/>
        <family val="2"/>
      </rPr>
      <t xml:space="preserve">
</t>
    </r>
    <r>
      <rPr>
        <b/>
        <sz val="10"/>
        <rFont val="Arial"/>
        <family val="2"/>
      </rPr>
      <t>30/06/2021</t>
    </r>
    <r>
      <rPr>
        <sz val="10"/>
        <rFont val="Arial"/>
        <family val="2"/>
      </rPr>
      <t xml:space="preserve"> El cumplimiento a la evaluacion del MECI fue del 100%, La oficina de control interno recibió los resultados de la evaluación rendida  del FURAG, No se materializó este riesgo.
</t>
    </r>
    <r>
      <rPr>
        <b/>
        <sz val="10"/>
        <rFont val="Arial"/>
        <family val="2"/>
      </rPr>
      <t xml:space="preserve">30/09/2021 </t>
    </r>
    <r>
      <rPr>
        <sz val="10"/>
        <rFont val="Arial"/>
        <family val="2"/>
      </rPr>
      <t xml:space="preserve">el informe ya fue presentado, se presenta solo una vez al año, por lo tanto el riesgo no se materializó
</t>
    </r>
  </si>
  <si>
    <r>
      <rPr>
        <b/>
        <sz val="11"/>
        <rFont val="Arial"/>
        <family val="2"/>
      </rPr>
      <t>30/04/2021</t>
    </r>
    <r>
      <rPr>
        <sz val="11"/>
        <rFont val="Arial"/>
        <family val="2"/>
      </rPr>
      <t xml:space="preserve"> No se ha materializado este riesgo, La oficina de control interno presenta los informes de Ley teniendo en cuenta los requerimientos necesarios para dar cumplimiento a lo exigido a la Personeria de Itagúi.
</t>
    </r>
    <r>
      <rPr>
        <b/>
        <sz val="11"/>
        <rFont val="Arial"/>
        <family val="2"/>
      </rPr>
      <t>30/09/2021</t>
    </r>
    <r>
      <rPr>
        <sz val="11"/>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</si>
  <si>
    <r>
      <rPr>
        <b/>
        <sz val="11"/>
        <rFont val="Arial"/>
        <family val="2"/>
      </rPr>
      <t>30/04/2021</t>
    </r>
    <r>
      <rPr>
        <sz val="11"/>
        <rFont val="Arial"/>
        <family val="2"/>
      </rPr>
      <t xml:space="preserve"> No se ha materializado este riesgo, La oficina de control interno presenta los informes de Ley teniendo en cuenta los requerimientos necesarios para dar cumplimiento a lo exigido a la Personeria de Itagúi. Se esta socializando con los funcionarios  el Código de integridad, cada lider del proceso presenta una actividad con cada valor, y lo expone para  todos los funcionarios de la personeria, ya se presento el valor de la Honestidad por parde de la delegatura de Derechos Humanos, le sigue la delegatura de Vigilancia Administrativa con el valor del Respeto</t>
    </r>
    <r>
      <rPr>
        <sz val="11"/>
        <color rgb="FFFF0000"/>
        <rFont val="Arial"/>
        <family val="2"/>
      </rPr>
      <t xml:space="preserve">. 
</t>
    </r>
    <r>
      <rPr>
        <b/>
        <sz val="11"/>
        <rFont val="Arial"/>
        <family val="2"/>
      </rPr>
      <t xml:space="preserve">30/06/2021 </t>
    </r>
    <r>
      <rPr>
        <sz val="11"/>
        <rFont val="Arial"/>
        <family val="2"/>
      </rPr>
      <t xml:space="preserve">La oficina de control interno presenta los informes de Ley teniendo en cuenta los requerimientos necesarios para dar cumplimiento a lo exigido a la Personeria de Itagúi. Los valores siguen difundiéndose y a la fecha no se ha materializado el riesgo. 
</t>
    </r>
    <r>
      <rPr>
        <b/>
        <sz val="11"/>
        <rFont val="Arial"/>
        <family val="2"/>
      </rPr>
      <t>.30/09/2021</t>
    </r>
    <r>
      <rPr>
        <sz val="11"/>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</si>
  <si>
    <r>
      <rPr>
        <b/>
        <sz val="11"/>
        <rFont val="Arial"/>
        <family val="2"/>
      </rPr>
      <t>30/04/2021</t>
    </r>
    <r>
      <rPr>
        <sz val="11"/>
        <rFont val="Arial"/>
        <family val="2"/>
      </rPr>
      <t xml:space="preserve">. No se ha materializado el riesgo dado que no se cuenta con fallos judiciales emitidos contra funcionarios de la Personería  or realizar contratacion contraria a la ley  para planes de capacitaciòn o mejoramiento. Obteniendo beneficio  para si u otra persona, se aplican los manuales y procedimientos
</t>
    </r>
    <r>
      <rPr>
        <b/>
        <sz val="11"/>
        <rFont val="Arial"/>
        <family val="2"/>
      </rPr>
      <t xml:space="preserve">30/*09/2021 </t>
    </r>
    <r>
      <rPr>
        <sz val="11"/>
        <rFont val="Arial"/>
        <family val="2"/>
      </rPr>
      <t xml:space="preserve">  No se ha materializado el riesgo ya que se aplican los procedimientos y manuales, se brindan las capacitaciones requeridas.</t>
    </r>
  </si>
  <si>
    <r>
      <rPr>
        <b/>
        <sz val="11"/>
        <rFont val="Arial"/>
        <family val="2"/>
      </rPr>
      <t>30/04/2021.</t>
    </r>
    <r>
      <rPr>
        <sz val="11"/>
        <rFont val="Arial"/>
        <family val="2"/>
      </rPr>
      <t xml:space="preserve"> No se ha materializado el riesgo dado que no se cuenta con fallos judiciales emitidos contra funcionarios de la Personería  or realizar contratacion contraria a la ley  para planes de capacitaciòn o mejoramiento. Obteniendo beneficio  para si u otra persona, se aplican los manuales y procedimientos
</t>
    </r>
    <r>
      <rPr>
        <b/>
        <sz val="11"/>
        <rFont val="Arial"/>
        <family val="2"/>
      </rPr>
      <t xml:space="preserve">30/*09/2021 </t>
    </r>
    <r>
      <rPr>
        <sz val="11"/>
        <rFont val="Arial"/>
        <family val="2"/>
      </rPr>
      <t xml:space="preserve">  No se ha materializado el riesgo ya que se aplican los procedimientos y manuales, se brindan las capacitaciones requeridas.</t>
    </r>
  </si>
  <si>
    <t>Formato Guia de afuera (FGD 08), levantar actas en aquellos eventos que requieran documentos de consultas (actos administrativos, consecutivos )</t>
  </si>
  <si>
    <r>
      <rPr>
        <b/>
        <sz val="11"/>
        <color theme="1"/>
        <rFont val="Arial"/>
        <family val="2"/>
      </rPr>
      <t xml:space="preserve">30/04/2021, </t>
    </r>
    <r>
      <rPr>
        <sz val="11"/>
        <color theme="1"/>
        <rFont val="Arial"/>
        <family val="2"/>
      </rPr>
      <t xml:space="preserve">  no se ha materializado el riesgo, ya que existen controles de seguimiento y se vienen desarrollando actividades promocionando los principios y valores del codigo de etica .
</t>
    </r>
    <r>
      <rPr>
        <b/>
        <sz val="11"/>
        <color theme="1"/>
        <rFont val="Arial"/>
        <family val="2"/>
      </rPr>
      <t xml:space="preserve">30/09/2021. </t>
    </r>
    <r>
      <rPr>
        <sz val="11"/>
        <color theme="1"/>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</si>
  <si>
    <t xml:space="preserve">cuatrimestral </t>
  </si>
  <si>
    <t xml:space="preserve">1. PLANEACIÓN INSTITUCIONAL </t>
  </si>
  <si>
    <t>Nº de usuarios insatisfechos con la prestación de los servicios de la entidad/ Nº de Usuarios Encuestados*100</t>
  </si>
  <si>
    <r>
      <t xml:space="preserve">28-04-2021. </t>
    </r>
    <r>
      <rPr>
        <sz val="10"/>
        <rFont val="Arial"/>
        <family val="2"/>
      </rPr>
      <t xml:space="preserve">Evidencia: Software de PQRDS e informe estadistico de actividades. Se recibieron durante el primer trimestre de 2021 DOSCIENTAS SETENTA Y UNA (271) PQRDS. Se respondieron dentro de plazos estipulados DOSCIENTOS CINCUENTA Y DOS (252), (252/271)*100= 93% . El porcentaje restante (7%), corresponde a DIECIOCHO (18) PQRDS, pendientes y dentro de terminos para realizar el analisis en (ABRIL) seguimiento del segundo trimestre. Como no se presenta al 31 de marzo vencimientos, No se requiere Aplicar accion de mejora.
</t>
    </r>
    <r>
      <rPr>
        <b/>
        <sz val="12"/>
        <rFont val="Arial"/>
        <family val="2"/>
      </rPr>
      <t>10-07_2021.</t>
    </r>
    <r>
      <rPr>
        <sz val="10"/>
        <rFont val="Arial"/>
        <family val="2"/>
      </rPr>
      <t xml:space="preserve"> Evidencia: Software de PQRDS e informe estadistico de actividades. Se recibieron durante el segundo  trimestre de 2021 TRESCIENTAS TREINTA Y DOS (332) PQRS. Se respondieron dentro de plazos estipulados </t>
    </r>
    <r>
      <rPr>
        <b/>
        <sz val="10"/>
        <rFont val="Arial"/>
        <family val="2"/>
      </rPr>
      <t>DOSCIENTOS CINCUENTA Y DOS (252), (262/332)*100= 79%</t>
    </r>
    <r>
      <rPr>
        <sz val="10"/>
        <rFont val="Arial"/>
        <family val="2"/>
      </rPr>
      <t xml:space="preserve"> . El porcentaje restante (21%), corresponde a </t>
    </r>
    <r>
      <rPr>
        <b/>
        <sz val="10"/>
        <rFont val="Arial"/>
        <family val="2"/>
      </rPr>
      <t>SETENTA (70) PQRDS</t>
    </r>
    <r>
      <rPr>
        <sz val="10"/>
        <rFont val="Arial"/>
        <family val="2"/>
      </rPr>
      <t xml:space="preserve">, pendientes y dentro de terminos . En general la satisfacción fue del 100%,  Como no se presenta al 31 de Junio vencimientos, No se materializó este riesgo durante la vigencia.
</t>
    </r>
    <r>
      <rPr>
        <b/>
        <sz val="12"/>
        <rFont val="Arial"/>
        <family val="2"/>
      </rPr>
      <t>10/10/2021</t>
    </r>
    <r>
      <rPr>
        <b/>
        <sz val="10"/>
        <rFont val="Arial"/>
        <family val="2"/>
      </rPr>
      <t xml:space="preserve"> </t>
    </r>
    <r>
      <rPr>
        <sz val="10"/>
        <rFont val="Arial"/>
        <family val="2"/>
      </rPr>
      <t xml:space="preserve">Se realiza verificación sobre este riesgo y se detecta para el trimestre III un vencimiento de terminos, por lo que se materializó este riesgo. Se tomaran las acciones pertinentes y se lleva al plan de mejoramiento (Respondidas a tiempo 119/120) Se venció una Petición de información para el periodo.
</t>
    </r>
    <r>
      <rPr>
        <b/>
        <sz val="12"/>
        <rFont val="Arial"/>
        <family val="2"/>
      </rPr>
      <t>28/12/2021</t>
    </r>
    <r>
      <rPr>
        <sz val="10"/>
        <rFont val="Arial"/>
        <family val="2"/>
      </rPr>
      <t xml:space="preserve"> Se realiza seguimiento en el software SISGED, para verificar  que no se haya materializado este riesgo evidenciando que (Nro de PQRD respondidas en los plazos establecidos/Nro. de PQRD recibidas*100) = 54/57*100=95%. 3 PQRDS, quedan pendientes para el siguiente mes pero estan dentro de terminos</t>
    </r>
  </si>
  <si>
    <r>
      <rPr>
        <b/>
        <sz val="11"/>
        <rFont val="Arial"/>
        <family val="2"/>
      </rPr>
      <t>28/04/2021</t>
    </r>
    <r>
      <rPr>
        <sz val="11"/>
        <rFont val="Arial"/>
        <family val="2"/>
      </rPr>
      <t xml:space="preserve">, No se ha materializado el riesgo ya que se dio respuesta de fondo en el trimestre de manera clara, eficiente y eficaz, se cuenta con un porcentaje de respuestas de acuerdo a las fechas de ingreso, quedan algunas pendientes dentro de términos y otras por seguimiento.  para el mes de enero se respondió el 82%/100%, el mes de febrero 100%/100% y en marzo el 62%/100%. 
</t>
    </r>
    <r>
      <rPr>
        <b/>
        <sz val="11"/>
        <rFont val="Arial"/>
        <family val="2"/>
      </rPr>
      <t>10/07/2021,</t>
    </r>
    <r>
      <rPr>
        <sz val="11"/>
        <rFont val="Arial"/>
        <family val="2"/>
      </rPr>
      <t xml:space="preserve"> No se ha materializado el riesgo ya que se dio respuesta de fondo en el segundo trimestre de manera clara, eficiente y eficaz, se cuenta con un porcentaje de respuestas de acuerdo a las fechas de ingreso, quedan algunas pendientes dentro de términos y otras por seguimiento.   
</t>
    </r>
    <r>
      <rPr>
        <b/>
        <sz val="11"/>
        <rFont val="Arial"/>
        <family val="2"/>
      </rPr>
      <t xml:space="preserve">10/10/2021 </t>
    </r>
    <r>
      <rPr>
        <sz val="11"/>
        <rFont val="Arial"/>
        <family val="2"/>
      </rPr>
      <t>Se realiza verificación sobre este riesgo y se detecta para el trimestre III que no se materializó este riesgo. ya que se dio respuesta de fondo a las PQR recibidas.</t>
    </r>
    <r>
      <rPr>
        <b/>
        <sz val="12"/>
        <rFont val="Arial"/>
        <family val="2"/>
      </rPr>
      <t xml:space="preserve"> 28/12/2021</t>
    </r>
    <r>
      <rPr>
        <sz val="11"/>
        <rFont val="Arial"/>
        <family val="2"/>
      </rPr>
      <t xml:space="preserve"> Se realiza verificación sobre este riesgo y se detecta para el trimestre IV que no se materializó este riesgo. ya que se dio respuesta de fondo a las PQR recibidas. Se respondión el 95% de fondo a 54 PQRS. Pasan 3 para el siguiente periodo, las cuales se encuentran dentro de terminos.</t>
    </r>
  </si>
  <si>
    <r>
      <rPr>
        <b/>
        <sz val="11"/>
        <rFont val="Arial"/>
        <family val="2"/>
      </rPr>
      <t>28/04/2021.</t>
    </r>
    <r>
      <rPr>
        <sz val="11"/>
        <rFont val="Arial"/>
        <family val="2"/>
      </rPr>
      <t xml:space="preserve">  Evidencia: INFORME DE ANALISIS ESTADISTICO PRIMER TRIMESTRE 2021. Analisis de Encuestas archivo excel PC del responsable. Se atendieron durante el primer trimestre de 2021, un total de DOS MIL DOSCIENTOS TREINTA Y TRES (2.233), usuarios y se realizaron DOSCIENTAS SESENTA Y TRES (263) encuestas de satisfacción (263/2.233)*100= 11,77%. Esto quiere decir que estuvimos por encima de la muestra definida en el procedimiento y que equivale a un 10%. Se obtuvo entonces según el analisis los 263 encuestados, una satisfacción equivalente al 97%, durante el primer trimestre 2021. No se materializó este riesgo de insatisfacción social.
1</t>
    </r>
    <r>
      <rPr>
        <b/>
        <sz val="11"/>
        <rFont val="Arial"/>
        <family val="2"/>
      </rPr>
      <t>0/07/2021</t>
    </r>
    <r>
      <rPr>
        <sz val="11"/>
        <rFont val="Arial"/>
        <family val="2"/>
      </rPr>
      <t xml:space="preserve">.  Evidencia: INFORME DE ANALISIS ESTADISTICO SEGUNDO TRIMESTRE 2021. Analisis de Encuestas archivo excel PC del responsable. Se atendieron durante el segundo trimestre de 2021, un total de  MIL SEISCIENTOS  TRES (1.603), usuarios y se realizaron DOSCIENTAS TREINTA Y SEIS (236) encuestas de satisfacción (236/1.603)*100= 15%. 
</t>
    </r>
    <r>
      <rPr>
        <b/>
        <sz val="11"/>
        <rFont val="Arial"/>
        <family val="2"/>
      </rPr>
      <t xml:space="preserve">10/10/2021. </t>
    </r>
    <r>
      <rPr>
        <sz val="11"/>
        <rFont val="Arial"/>
        <family val="2"/>
      </rPr>
      <t xml:space="preserve">Se realizó la tabulación de las encuestas de satisfacción en archivo excel (290/302)=96%
</t>
    </r>
    <r>
      <rPr>
        <b/>
        <sz val="11"/>
        <rFont val="Arial"/>
        <family val="2"/>
      </rPr>
      <t>28/12/2021.</t>
    </r>
    <r>
      <rPr>
        <sz val="11"/>
        <rFont val="Arial"/>
        <family val="2"/>
      </rPr>
      <t xml:space="preserve"> Se realizó el seguimiento a traves de la tabulación de las encuestas de satisfacción, con el fin de medir el numero de usuarios insatisfechos (3 personas)/No. de usuarios encuestados del periodo(214 personas) y NS/NR (7 personas.). Meta de cumplimiento de satisfacción del 95,25% Insatisfacción del 1,25% y NS/NR 3,25%.</t>
    </r>
  </si>
  <si>
    <r>
      <rPr>
        <b/>
        <sz val="10"/>
        <rFont val="Arial"/>
        <family val="2"/>
      </rPr>
      <t>30/04/2021.</t>
    </r>
    <r>
      <rPr>
        <sz val="10"/>
        <rFont val="Arial"/>
        <family val="2"/>
      </rPr>
      <t xml:space="preserve">  No se ha materializado este riesgo por parte de Atención al Ciudadano, dado que no se cuenta con fallos judiciales emitidos contra funcionaris de la Personería que impliquen conducta sobre extralimitrse en el ejercicio de funciones o incurrir en omisión de funciones para favorecimiento propio o ajeno.
</t>
    </r>
    <r>
      <rPr>
        <b/>
        <sz val="10"/>
        <rFont val="Arial"/>
        <family val="2"/>
      </rPr>
      <t>10/07/2021</t>
    </r>
    <r>
      <rPr>
        <sz val="10"/>
        <rFont val="Arial"/>
        <family val="2"/>
      </rPr>
      <t xml:space="preserve">.  No se ha materializado este riesgo por parte de Atención al Ciudadano, dado que no se cuenta con fallos judiciales emitidos contra funcionaris de la Personería que impliquen conducta sobre extralimitrse en el ejercicio de funciones o incurrir en omisión de funciones para favorecimiento propio o ajeno DURANTE ESTE ULTIMO CUATRIMESTRE.
</t>
    </r>
    <r>
      <rPr>
        <b/>
        <sz val="11"/>
        <rFont val="Arial"/>
        <family val="2"/>
      </rPr>
      <t xml:space="preserve">30/09/2021.  </t>
    </r>
    <r>
      <rPr>
        <sz val="10"/>
        <rFont val="Arial"/>
        <family val="2"/>
      </rPr>
      <t xml:space="preserve">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2"/>
        <rFont val="Arial"/>
        <family val="2"/>
      </rPr>
      <t xml:space="preserve">28/12/2021.  </t>
    </r>
    <r>
      <rPr>
        <sz val="10"/>
        <rFont val="Arial"/>
        <family val="2"/>
      </rPr>
      <t xml:space="preserve"> No se ha materializado este riesgo por parte de Atención al Ciudadano, dado que no se cuenta con fallos judiciales emitidos contra funcionaris de la Personería que impliquen conducta sobre extralimitrse en el ejercicio de funciones o incurrir en omisión de funciones para favorecimiento propio o ajeno DURANTE EL ULTIMO CUATRIMESTRE.</t>
    </r>
  </si>
  <si>
    <r>
      <rPr>
        <b/>
        <sz val="10"/>
        <rFont val="Arial"/>
        <family val="2"/>
      </rPr>
      <t xml:space="preserve">30/04/2021. </t>
    </r>
    <r>
      <rPr>
        <sz val="10"/>
        <rFont val="Arial"/>
        <family val="2"/>
      </rPr>
      <t xml:space="preserve"> No se ha materializado este riesgo por parte de Atención al Ciudadano, dado que no se cuenta con fallos judiciales emitidos contra funcionaris de la Personería que impliquen conducta sobre extralimitrse en el ejercicio de funciones o incurrir en omisión de funciones para favorecimiento propio o ajeno.
</t>
    </r>
    <r>
      <rPr>
        <b/>
        <sz val="10"/>
        <rFont val="Arial"/>
        <family val="2"/>
      </rPr>
      <t>10/07/2021</t>
    </r>
    <r>
      <rPr>
        <sz val="10"/>
        <rFont val="Arial"/>
        <family val="2"/>
      </rPr>
      <t xml:space="preserve">.  No se ha materializado este riesgo por parte de Atención al Ciudadano, dado que no se cuenta con fallos judiciales emitidos contra funcionaris de la Personería que impliquen conducta sobre extralimitrse en el ejercicio de funciones o incurrir en omisión de funciones para favorecimiento propio o ajeno DURANTE ESTE ULTIMO CUATRIMESTRE.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2"/>
        <rFont val="Arial"/>
        <family val="2"/>
      </rPr>
      <t>28/12/2021.</t>
    </r>
    <r>
      <rPr>
        <sz val="10"/>
        <rFont val="Arial"/>
        <family val="2"/>
      </rPr>
      <t xml:space="preserve">   No se ha materializado este riesgo por parte de Atención al Ciudadano, dado que no se cuenta con fallos judiciales emitidos contra funcionaris de la Personería que impliquen conducta sobre Ejercer o aceptar Tráfico de influencias, cobrar por realizar acciones por ejercicio de sus funciones amiguismo, persona influyente u otra razon) para obtener un beneficio propio o ajeno, DURANTE EL ULTIMO CUATRIMESTRE. Se solicita revisar Indicador en Comite Institucionald de Gestión y Desempeño.</t>
    </r>
  </si>
  <si>
    <r>
      <rPr>
        <b/>
        <sz val="10"/>
        <rFont val="Arial"/>
        <family val="2"/>
      </rPr>
      <t>30/04/2021</t>
    </r>
    <r>
      <rPr>
        <sz val="10"/>
        <rFont val="Arial"/>
        <family val="2"/>
      </rPr>
      <t xml:space="preserve">.  No se ha materializado este riesgo por parte de Atención al Ciudadano, dado que no se cuenta con fallos judiciales emitidos contra funcionaris de la Personería que impliquen conducta sobre extralimitrse en el ejercicio de funciones o incurrir en omisión de funciones para favorecimiento propio o ajeno. 
</t>
    </r>
    <r>
      <rPr>
        <b/>
        <sz val="10"/>
        <rFont val="Arial"/>
        <family val="2"/>
      </rPr>
      <t>10/07/2021</t>
    </r>
    <r>
      <rPr>
        <sz val="10"/>
        <rFont val="Arial"/>
        <family val="2"/>
      </rPr>
      <t xml:space="preserve">.  No se ha materializado este riesgo por parte de Atención al Ciudadano, dado que no se cuenta con fallos judiciales emitidos contra funcionaris de la Personería que impliquen conducta sobre extralimitrse en el ejercicio de funciones o incurrir en omisión de funciones para favorecimiento propio o ajeno DURANTE ESTE ULTIMO CUATRIMESTRE.
</t>
    </r>
    <r>
      <rPr>
        <b/>
        <sz val="11"/>
        <rFont val="Arial"/>
        <family val="2"/>
      </rPr>
      <t xml:space="preserve">30/09/2021. </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2"/>
        <rFont val="Arial"/>
        <family val="2"/>
      </rPr>
      <t>28/12/2021.</t>
    </r>
    <r>
      <rPr>
        <sz val="10"/>
        <rFont val="Arial"/>
        <family val="2"/>
      </rPr>
      <t xml:space="preserve">   No se ha materializado este riesgo por parte de Atención al Ciudadano, dado que no se cuenta con fallos judiciales emitidos contra funcionaris de la Personería que impliquen conducta sobre Guardar silencio teniendo conocimiento de la comision de  un hecho ilìcito o ilegal para favorecimiento propio o de un tercero DURANTE EL ULTIMO CUATRIMESTRE. Se solicita revisar indicador en comite institucional de gestión y desempeño</t>
    </r>
  </si>
  <si>
    <r>
      <rPr>
        <b/>
        <sz val="11"/>
        <rFont val="Arial"/>
        <family val="2"/>
      </rPr>
      <t>10/07/2021</t>
    </r>
    <r>
      <rPr>
        <sz val="11"/>
        <rFont val="Arial"/>
        <family val="2"/>
      </rPr>
      <t xml:space="preserve">.Se Verificó las instalaciones locativas durante el semestre y se pudo evidenciar que no hubo equipos afectados durante el periodo. NO se materializó este riesgo. No se toman acciones de mejora.
</t>
    </r>
    <r>
      <rPr>
        <b/>
        <sz val="11"/>
        <rFont val="Arial"/>
        <family val="2"/>
      </rPr>
      <t>28/12/2021</t>
    </r>
    <r>
      <rPr>
        <sz val="11"/>
        <rFont val="Arial"/>
        <family val="2"/>
      </rPr>
      <t>.Se Verificó las instalaciones locativas durante el Segundo semestre y se pudo evidenciar que no hubo equipos afectados durante el periodo. NO se materializó este riesgo. No se toman acciones de mejora.</t>
    </r>
  </si>
  <si>
    <r>
      <rPr>
        <b/>
        <sz val="11"/>
        <rFont val="Arial"/>
        <family val="2"/>
      </rPr>
      <t>10/07/202</t>
    </r>
    <r>
      <rPr>
        <sz val="11"/>
        <rFont val="Arial"/>
        <family val="2"/>
      </rPr>
      <t>1.Se Verificó el mantenimiento l semestral en los euipos para prevnir fallas electrica, y se pudo evidenciar que no hubo equipos afectados durante el periodo. NO se materializó este riesgo. No se toman acciones de mejora.
28/12/2021.Se Verificó el mantenimiento l semestral en los euipos para prevnir fallas electrica, y se pudo evidenciar que no hubo equipos afectados durante el periodo. NO se materializó este riesgo. No se toman acciones de mejora.</t>
    </r>
  </si>
  <si>
    <r>
      <rPr>
        <b/>
        <sz val="11"/>
        <rFont val="Arial"/>
        <family val="2"/>
      </rPr>
      <t>10/07/2021.</t>
    </r>
    <r>
      <rPr>
        <sz val="11"/>
        <rFont val="Arial"/>
        <family val="2"/>
      </rPr>
      <t xml:space="preserve"> SE verifico el cumplimiento en el cronograma del plan de mantenimiento qu se ha realizado oportunamente. No se ha materializado el riesgo. Por lo tanto no se toman acciones de mejora.
</t>
    </r>
    <r>
      <rPr>
        <b/>
        <sz val="11"/>
        <rFont val="Arial"/>
        <family val="2"/>
      </rPr>
      <t xml:space="preserve">28/12/2021. </t>
    </r>
    <r>
      <rPr>
        <sz val="11"/>
        <rFont val="Arial"/>
        <family val="2"/>
      </rPr>
      <t>SE verifico el cumplimiento en el cronograma del plan de mantenimiento qu se ha realizado oportunamente. No se ha materializado el riesgo. Por lo tanto no se toman acciones de mejora.</t>
    </r>
  </si>
  <si>
    <r>
      <rPr>
        <b/>
        <sz val="11"/>
        <rFont val="Arial"/>
        <family val="2"/>
      </rPr>
      <t>28/12/2021</t>
    </r>
    <r>
      <rPr>
        <sz val="11"/>
        <rFont val="Arial"/>
        <family val="2"/>
      </rPr>
      <t>. No se materializó este riesgo, ya que se actualizo durante la vigencia 2021 el antivirus de la personeria</t>
    </r>
  </si>
  <si>
    <r>
      <t xml:space="preserve">30/09/2021.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t>
    </r>
    <r>
      <rPr>
        <b/>
        <sz val="11"/>
        <rFont val="Arial"/>
        <family val="2"/>
      </rPr>
      <t xml:space="preserve">28/12/2021 </t>
    </r>
    <r>
      <rPr>
        <sz val="11"/>
        <rFont val="Arial"/>
        <family val="2"/>
      </rPr>
      <t>No se materializó este riesgo de uso indebido de información, puesto que se aplicaron los controles realizarondos (02) socializaciones del código de integridad durante segundo semestre vigencia 2021. Se solicitará en comite de gestión y desempeño revisar indicador. Se cumplio con la meta.</t>
    </r>
  </si>
  <si>
    <r>
      <rPr>
        <b/>
        <sz val="10"/>
        <rFont val="Arial"/>
        <family val="2"/>
      </rPr>
      <t>28/12/2021</t>
    </r>
    <r>
      <rPr>
        <sz val="10"/>
        <rFont val="Arial"/>
        <family val="2"/>
      </rPr>
      <t>. No se materializó este riesgo, ya que se tuvo la disponibilidad en un 100% mensual proporcionado por el proveedor del Hosting, por lo tanto no hubo caidas en el sitio web de la entidad, durante esta vigencia.</t>
    </r>
  </si>
  <si>
    <r>
      <t xml:space="preserve"> 27/06/2021.   mediante solicitudes y documentos realizadas y evidenciadas con informe de Gestión de actividades del Area de las comunicaciones, se  constata actualización de la pagina web institucional .</t>
    </r>
    <r>
      <rPr>
        <b/>
        <sz val="11"/>
        <rFont val="Arial"/>
        <family val="2"/>
      </rPr>
      <t>28/12/2021</t>
    </r>
    <r>
      <rPr>
        <sz val="11"/>
        <rFont val="Arial"/>
        <family val="2"/>
      </rPr>
      <t>. Durante el cuarto trimestre se cumplio con el 100% de la meta. Se publicaron 7 solicitudes  en la web de la entidad, de 7 solicitudes realizadas a la oficina de comunicaciones.</t>
    </r>
  </si>
  <si>
    <r>
      <rPr>
        <b/>
        <sz val="9"/>
        <rFont val="Arial"/>
        <family val="2"/>
      </rPr>
      <t xml:space="preserve">8/04/2021: </t>
    </r>
    <r>
      <rPr>
        <sz val="9"/>
        <rFont val="Arial"/>
        <family val="2"/>
      </rPr>
      <t xml:space="preserve"> se evidencia mediante control trimestralse cumplió con el 100% de las metas establecidas. No se materializó el riesgo con la indebida escogencia de la acción, de las  actividades programadas en el plan de accion todas se cumplieron de acuerdo a los procedimientos establecidos.   la accion fue eficaz. Se cumplieron las metas establecidas en un 100% para el primer trimestre , el riesgo no se materializo..     
</t>
    </r>
    <r>
      <rPr>
        <b/>
        <sz val="9"/>
        <rFont val="Arial"/>
        <family val="2"/>
      </rPr>
      <t>30/06/2021</t>
    </r>
    <r>
      <rPr>
        <sz val="9"/>
        <rFont val="Arial"/>
        <family val="2"/>
      </rPr>
      <t xml:space="preserve"> El riesgo no se materializó, se cumplieron las metas en un 100% de las actividades programadas, la acción fue eficaz.  No se materializó el riesgo con la indebida escogencia de la acción, de las  actividades programadas en el plan de accion todas se cumplieron de acuerdo a los procedimientos establecidos.
</t>
    </r>
    <r>
      <rPr>
        <b/>
        <sz val="9"/>
        <rFont val="Arial"/>
        <family val="2"/>
      </rPr>
      <t>30/09/2021</t>
    </r>
    <r>
      <rPr>
        <sz val="9"/>
        <rFont val="Arial"/>
        <family val="2"/>
      </rPr>
      <t xml:space="preserve"> En este trimestre el riesgo no se materializó con la indebida escogencia de la acción, de las  actividades programadas en el plan de accion todas se cumplieron de acuerdo a los procedimientos establecidos, se cumplieron el 100% de las actividades programadas, la acción fue eficaz.
</t>
    </r>
    <r>
      <rPr>
        <b/>
        <sz val="11"/>
        <rFont val="Arial"/>
        <family val="2"/>
      </rPr>
      <t xml:space="preserve">30/12/2021: </t>
    </r>
    <r>
      <rPr>
        <sz val="9"/>
        <rFont val="Arial"/>
        <family val="2"/>
      </rPr>
      <t xml:space="preserve"> se evidencia mediante control trimestralse cumplió con el 100% de las metas establecidas. No se materializó el riesgo con la indebida escogencia de la acción, de las  actividades programadas en el plan de accion todas se cumplieron de acuerdo a los procedimientos establecidos.   la accion fue eficaz. Se cumplieron las metas establecidas en un 100% para el primer trimestre , el riesgo no se materializo..       </t>
    </r>
  </si>
  <si>
    <r>
      <rPr>
        <b/>
        <sz val="9"/>
        <rFont val="Arial"/>
        <family val="2"/>
      </rPr>
      <t xml:space="preserve">   8/04/2021: </t>
    </r>
    <r>
      <rPr>
        <sz val="9"/>
        <rFont val="Arial"/>
        <family val="2"/>
      </rPr>
      <t xml:space="preserve"> se evidencia mediante control trimestralse cumplió con el 100% de las metas establecidas. el riesgo materializado fue el minimo. de las  actividades programadas en el plan de accion se cumplio las .   la accion fue eficaz. Se cumplieron las metas establecidas en un 100% para el primer trimestre , el riesgo no se materializo..                        </t>
    </r>
    <r>
      <rPr>
        <b/>
        <sz val="9"/>
        <rFont val="Arial"/>
        <family val="2"/>
      </rPr>
      <t>30/06/2021</t>
    </r>
    <r>
      <rPr>
        <sz val="9"/>
        <rFont val="Arial"/>
        <family val="2"/>
      </rPr>
      <t xml:space="preserve"> El riesgo no se materializó, se cumplieron las metas en un 100% de las actividades programadas, la acción fue eficaz. 
</t>
    </r>
    <r>
      <rPr>
        <b/>
        <sz val="9"/>
        <rFont val="Arial"/>
        <family val="2"/>
      </rPr>
      <t xml:space="preserve">30/09/2021 </t>
    </r>
    <r>
      <rPr>
        <sz val="9"/>
        <rFont val="Arial"/>
        <family val="2"/>
      </rPr>
      <t xml:space="preserve">Se evidencia mediante control trimestral que se cumplio 100% de la meta establecida, el riesgo no se materializó Se cumplieron a cabalidad las actividades programadas en el Plan de Acción, la s acciones fueron eficaces. De 239 actividades programadas/ se realizaron 239 actividades.     
</t>
    </r>
    <r>
      <rPr>
        <b/>
        <sz val="11"/>
        <rFont val="Arial"/>
        <family val="2"/>
      </rPr>
      <t>30/12/2021</t>
    </r>
    <r>
      <rPr>
        <sz val="9"/>
        <rFont val="Arial"/>
        <family val="2"/>
      </rPr>
      <t>:  se evidencia mediante control trimestral que se cumplió con el 100% de las metas establecidas. el riesgo materializado fue el minimo. de las  actividades programadas en el plan de accion se cumplio las .   la accion fue eficaz. Se cumplieron las metas establecidas en un 100% para el primer trimestre , el riesgo no se materializo..</t>
    </r>
  </si>
  <si>
    <r>
      <rPr>
        <b/>
        <sz val="9"/>
        <rFont val="Arial"/>
        <family val="2"/>
      </rPr>
      <t xml:space="preserve"> 08/04/2021 </t>
    </r>
    <r>
      <rPr>
        <sz val="9"/>
        <rFont val="Arial"/>
        <family val="2"/>
      </rPr>
      <t xml:space="preserve">Se evidencia mediante el control trimestral que se cumplió con el 100% de las activiades en relacion a las declaraciones recibidas.           durante el primer semestre se tramitaron 92 declaraciones devictimas, de 92 solicitudes de declaraciones.                         por desplazamiento: 71               por homicidio: 20                          por lesiones personales: 1         De esta manera se puede evidenciar un avance del 100%, en las declaraciones recibidas. la accion fue efectiva. No se materializo el Riesgo, por lo tanto No se requieren acciones prevetivas y de mejora.               </t>
    </r>
    <r>
      <rPr>
        <b/>
        <sz val="9"/>
        <rFont val="Arial"/>
        <family val="2"/>
      </rPr>
      <t>30/06/2021</t>
    </r>
    <r>
      <rPr>
        <sz val="9"/>
        <rFont val="Arial"/>
        <family val="2"/>
      </rPr>
      <t xml:space="preserve">  Se evidencia mediante el control trimestral que se cumplió con el 100% de las activiades en relacion a las declaraciones recibidas. Durante el segundo trimestre 2021 se tramitaron (  49 ) declaraciones de víctimas, de (  49 ) solicitudes.                             Desplazamiento: 41                     Homicidio:  4                                  Lesiones personales:   2            Por atentado, acto terrorista: 2    De esta manera se puede evidencia Meta cumplida de un  100%, en las declaraciones recibidas. la acción fue efectiva. No se materializó el Riesgo, por lo tanto No se requieren acciones preventivas y de mejora.                                            </t>
    </r>
    <r>
      <rPr>
        <b/>
        <sz val="9"/>
        <rFont val="Arial"/>
        <family val="2"/>
      </rPr>
      <t xml:space="preserve"> 30/09/2021</t>
    </r>
    <r>
      <rPr>
        <sz val="9"/>
        <rFont val="Arial"/>
        <family val="2"/>
      </rPr>
      <t xml:space="preserve"> Se evidencia mediante el control trimestral que se cumplió con el 100% de las activiades en relacion a las declaraciones recibidas.             durante el tercer trimestre se tramitaron 68 declaraciones de victimas, de 68 solicitudes de declaraciones.
por desplazamiento: 61               por homicidio: 3                            por amenazas: 3                           Por secuestro: 1                            De esta manera se puede evidenciar un avance del 100%, en las declaraciones recibidas. la accion fue efectiva. No se materializo el Riesgo, por lo tanto No se requieren acciones prevetivas y de mejora.               </t>
    </r>
    <r>
      <rPr>
        <b/>
        <sz val="11"/>
        <rFont val="Arial"/>
        <family val="2"/>
      </rPr>
      <t>30/12/2021</t>
    </r>
    <r>
      <rPr>
        <sz val="9"/>
        <rFont val="Arial"/>
        <family val="2"/>
      </rPr>
      <t xml:space="preserve"> Se evidencia mediante el control trimestral que se cumplió con el 100% de las activiades en relacion a las declaraciones recibidas.           durante el primer semestre se tramitaron 92 declaraciones devictimas, de 92 solicitudes de declaraciones.                         por desplazamiento: 71               por homicidio: 20                          por lesiones personales: 1         De esta manera se puede evidenciar un avance del 100%, en las declaraciones recibidas. la accion fue efectiva. No se materializo el Riesgo, por lo tanto No se requieren acciones prevetivas y de mejora. </t>
    </r>
  </si>
  <si>
    <r>
      <t xml:space="preserve">30/06/2021, </t>
    </r>
    <r>
      <rPr>
        <sz val="9"/>
        <rFont val="Arial"/>
        <family val="2"/>
      </rPr>
      <t xml:space="preserve">El riesgo no se materializó dado que la información brindada al usuario fue óptima y adecuada, no se presentaron inexactitudes en la información entregada al usuario. La meta se cumplió cabalmente 100%. De (146) asesorías solicitadas, se realizaron (146) asesorías.
</t>
    </r>
    <r>
      <rPr>
        <b/>
        <sz val="11"/>
        <rFont val="Arial"/>
        <family val="2"/>
      </rPr>
      <t xml:space="preserve">30/12/2021, </t>
    </r>
    <r>
      <rPr>
        <sz val="9"/>
        <rFont val="Arial"/>
        <family val="2"/>
      </rPr>
      <t>El riesgo no se materializó dado que la información brindada al usuario fue óptima y adecuada, no se presentaron inexactitudes en la información entregada al usuario. La meta se cumplió cabalmente 100%. De (146) asesorías solicitadas, se realizaron (146) asesorías</t>
    </r>
  </si>
  <si>
    <r>
      <rPr>
        <b/>
        <sz val="10"/>
        <rFont val="Arial"/>
        <family val="2"/>
      </rPr>
      <t>30/04/2021.</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1"/>
        <rFont val="Arial"/>
        <family val="2"/>
      </rPr>
      <t>30/12/2021.</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   </t>
    </r>
  </si>
  <si>
    <r>
      <rPr>
        <b/>
        <sz val="10"/>
        <rFont val="Arial"/>
        <family val="2"/>
      </rPr>
      <t>30/04/2021.</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1"/>
        <rFont val="Arial"/>
        <family val="2"/>
      </rPr>
      <t>0/12/2021.</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   </t>
    </r>
  </si>
  <si>
    <r>
      <rPr>
        <b/>
        <sz val="10"/>
        <rFont val="Arial"/>
        <family val="2"/>
      </rPr>
      <t>30/04/2021.</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30/12/2021.</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       </t>
    </r>
  </si>
  <si>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1"/>
        <rFont val="Arial"/>
        <family val="2"/>
      </rPr>
      <t>30/12/2021.</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t>
    </r>
  </si>
  <si>
    <r>
      <rPr>
        <b/>
        <sz val="10"/>
        <rFont val="Arial"/>
        <family val="2"/>
      </rPr>
      <t>30/04/2021.</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
</t>
    </r>
    <r>
      <rPr>
        <b/>
        <sz val="11"/>
        <rFont val="Arial"/>
        <family val="2"/>
      </rPr>
      <t xml:space="preserve">30/12/2021. </t>
    </r>
    <r>
      <rPr>
        <sz val="10"/>
        <rFont val="Arial"/>
        <family val="2"/>
      </rPr>
      <t xml:space="preserve"> No se ha materializado este riesgo por parte de la delegatura de Derechos Humanos, dado que no se cuenta con fallos judiciales emitidos contra funcionaris de la Personería que impliquen conducta sobre extralimitrse en el ejercicio de funciones o incurrir en omisión de funciones para favorecimiento propio o ajeno</t>
    </r>
  </si>
  <si>
    <t>30/12/2021,  No se ha marializado el riesgo, durante el año no se presentaron quejas, por lo tanto el indicador referente al año anterior continua en 100% ya que no se presentó incremento alguno.</t>
  </si>
  <si>
    <r>
      <rPr>
        <b/>
        <sz val="11"/>
        <rFont val="Arial"/>
        <family val="2"/>
      </rPr>
      <t>31/03/2021</t>
    </r>
    <r>
      <rPr>
        <sz val="11"/>
        <rFont val="Arial"/>
        <family val="2"/>
      </rPr>
      <t xml:space="preserve">.  No se ha materializado el riesgo debido a que no se han presentado solicitudes en cuanto a asesoría y acompañamientos a la comunidad para la resolución de sus conflictos, debido a la no presencialidad en las instituciones educativas y al no funcionamiento de la sala de mediación en la entidad. 
</t>
    </r>
    <r>
      <rPr>
        <b/>
        <sz val="11"/>
        <rFont val="Arial"/>
        <family val="2"/>
      </rPr>
      <t>30/06/2021.</t>
    </r>
    <r>
      <rPr>
        <sz val="11"/>
        <rFont val="Arial"/>
        <family val="2"/>
      </rPr>
      <t xml:space="preserve">  No se ha materializado el riesgo debido a que no se han presentado solicitudes en cuanto a asesoría y acompañamientos a la comunidad para la resolución de sus conflictos, debido a la no presencialidad en las instituciones educativas y al no funcionamiento de la sala de mediación en la entidad. </t>
    </r>
    <r>
      <rPr>
        <b/>
        <sz val="11"/>
        <rFont val="Arial"/>
        <family val="2"/>
      </rPr>
      <t xml:space="preserve">
30/09/2021</t>
    </r>
    <r>
      <rPr>
        <sz val="11"/>
        <rFont val="Arial"/>
        <family val="2"/>
      </rPr>
      <t xml:space="preserve">  No se ha materializado el riesgo debido a que no se han presentado solicitudes en cuanto a asesoría y acompañamientos a la comunidad para la resolución de sus conflictos, debido  al no funcionamiento de la sala de mediación en la entidad.   
</t>
    </r>
    <r>
      <rPr>
        <b/>
        <sz val="11"/>
        <rFont val="Arial"/>
        <family val="2"/>
      </rPr>
      <t xml:space="preserve">30/12/2021 </t>
    </r>
    <r>
      <rPr>
        <sz val="11"/>
        <rFont val="Arial"/>
        <family val="2"/>
      </rPr>
      <t xml:space="preserve">   No se ha materializado el riesgo debido a que no se han presentado solicitudes en cuanto a asesoría y acompañamientos a la comunidad para la resolución de sus conflictos, debido a la no presencialidad en las instituciones educativas y al no funcionamiento de la sala de mediación en la entidad. </t>
    </r>
  </si>
  <si>
    <r>
      <rPr>
        <b/>
        <sz val="11"/>
        <color rgb="FF222222"/>
        <rFont val="Arial"/>
        <family val="2"/>
      </rPr>
      <t>31/03/2021.</t>
    </r>
    <r>
      <rPr>
        <sz val="11"/>
        <color rgb="FF222222"/>
        <rFont val="Arial"/>
        <family val="2"/>
      </rPr>
      <t xml:space="preserve"> No se ha materializado el riesgo debido a que la entidad tiene participación en los comités de convivencia de la administración central y se hace presencia en cada citación realizada por ellos. 
</t>
    </r>
    <r>
      <rPr>
        <b/>
        <sz val="11"/>
        <color rgb="FF222222"/>
        <rFont val="Arial"/>
        <family val="2"/>
      </rPr>
      <t xml:space="preserve">30/06/2021. </t>
    </r>
    <r>
      <rPr>
        <sz val="11"/>
        <color rgb="FF222222"/>
        <rFont val="Arial"/>
        <family val="2"/>
      </rPr>
      <t xml:space="preserve">No se ha materializado el riesgo debido a que la entidad continua asistiendo a los  comités de convivencia de la administración central y se hace presencia en cada citación realizada por ellos del cual se obtiene evidencias en las actas respectivas. 
</t>
    </r>
    <r>
      <rPr>
        <b/>
        <sz val="11"/>
        <color rgb="FF222222"/>
        <rFont val="Arial"/>
        <family val="2"/>
      </rPr>
      <t>30/09/2021</t>
    </r>
    <r>
      <rPr>
        <sz val="11"/>
        <color rgb="FF222222"/>
        <rFont val="Arial"/>
        <family val="2"/>
      </rPr>
      <t xml:space="preserve">   No se ha materializado el riesgo debido a que la entidad continua asistiendo a los  comités de convivencia de la administración central y se hace presencia en cada citación realizada por ellos del cual se obtiene evidencias en las actas respectivas. 
</t>
    </r>
    <r>
      <rPr>
        <b/>
        <sz val="11"/>
        <color rgb="FF222222"/>
        <rFont val="Arial"/>
        <family val="2"/>
      </rPr>
      <t>30/12/2021</t>
    </r>
    <r>
      <rPr>
        <sz val="11"/>
        <color rgb="FF222222"/>
        <rFont val="Arial"/>
        <family val="2"/>
      </rPr>
      <t xml:space="preserve">    No se ha materializado el riesgo debido a que la entidad continua asistiendo a los  comités de convivencia de la administración central y se hace presencia en cada citación realizada por ellos del cual se obtiene evidencias en las actas respectivas. </t>
    </r>
  </si>
  <si>
    <r>
      <rPr>
        <b/>
        <sz val="10"/>
        <rFont val="Arial"/>
        <family val="2"/>
      </rPr>
      <t xml:space="preserve">30/04/2021. </t>
    </r>
    <r>
      <rPr>
        <sz val="10"/>
        <rFont val="Arial"/>
        <family val="2"/>
      </rPr>
      <t xml:space="preserve"> No se ha materializado este riesgo, dado que no se cuenta con fallos judiciales emitidos contra funcionarios de la Personería que impliquen conducta sobre extralimitrse en el ejercicio de funciones o incurrir en omisión de funciones para favorecimiento propio o ajeno
</t>
    </r>
    <r>
      <rPr>
        <b/>
        <sz val="10"/>
        <rFont val="Arial"/>
        <family val="2"/>
      </rPr>
      <t>30/09/2021</t>
    </r>
    <r>
      <rPr>
        <sz val="10"/>
        <rFont val="Arial"/>
        <family val="2"/>
      </rPr>
      <t xml:space="preserve"> No se ha materializado este riesgo, dado se viene aplicando los procedimientos, manuales, se ha recibido inducción y reinducción al personal. 
</t>
    </r>
    <r>
      <rPr>
        <b/>
        <sz val="10"/>
        <rFont val="Arial"/>
        <family val="2"/>
      </rPr>
      <t xml:space="preserve">30/12/2021 </t>
    </r>
    <r>
      <rPr>
        <sz val="10"/>
        <rFont val="Arial"/>
        <family val="2"/>
      </rPr>
      <t xml:space="preserve">    No se ha materializado este riesgo, dado que no se cuenta con fallos judiciales emitidos contra funcionarios de la Personería que impliquen conducta sobre extralimitrse en el ejercicio de funciones o incurrir en omisión de funciones para favorecimiento propio o ajeno</t>
    </r>
  </si>
  <si>
    <r>
      <rPr>
        <b/>
        <sz val="10"/>
        <rFont val="Arial"/>
        <family val="2"/>
      </rPr>
      <t xml:space="preserve">30/04/2021. </t>
    </r>
    <r>
      <rPr>
        <sz val="10"/>
        <rFont val="Arial"/>
        <family val="2"/>
      </rPr>
      <t xml:space="preserve"> No se ha materializado este riesgodado que no se cuenta con fallos judiciales emitidos contra funcionarois de la Personería que impliquen conducta sobre extralimitrse en el ejercicio de funciones o incurrir en omisión de funciones para favorecimiento propio o ajeno
</t>
    </r>
    <r>
      <rPr>
        <b/>
        <sz val="10"/>
        <rFont val="Arial"/>
        <family val="2"/>
      </rPr>
      <t>30/09/2021</t>
    </r>
    <r>
      <rPr>
        <sz val="10"/>
        <rFont val="Arial"/>
        <family val="2"/>
      </rPr>
      <t xml:space="preserve"> No se ha materializado este riesgo, dado se viene aplicando los procedimientos, manuales, se ha recibido inducción y reinducción al personal. 
</t>
    </r>
    <r>
      <rPr>
        <b/>
        <sz val="10"/>
        <rFont val="Arial"/>
        <family val="2"/>
      </rPr>
      <t>30/12/2021</t>
    </r>
    <r>
      <rPr>
        <sz val="10"/>
        <rFont val="Arial"/>
        <family val="2"/>
      </rPr>
      <t xml:space="preserve">     No se ha materializado este riesgodado que no se cuenta con fallos judiciales emitidos contra funcionarois de la Personería que impliquen conducta sobre extralimitrse en el ejercicio de funciones o incurrir en omisión de funciones para favorecimiento propio o ajeno</t>
    </r>
  </si>
  <si>
    <r>
      <rPr>
        <b/>
        <sz val="10"/>
        <rFont val="Arial"/>
        <family val="2"/>
      </rPr>
      <t xml:space="preserve">30/04/2021. </t>
    </r>
    <r>
      <rPr>
        <sz val="10"/>
        <rFont val="Arial"/>
        <family val="2"/>
      </rPr>
      <t xml:space="preserve"> No se ha materializado este riesgo, dado que no se cuenta con fallos judiciales emitidos contra funcionarios de la Personería que impliquen conducta sobre extralimitrse en el ejercicio de funciones o incurrir en omisión de funciones para favorecimiento propio o ajeno
</t>
    </r>
    <r>
      <rPr>
        <b/>
        <sz val="10"/>
        <rFont val="Arial"/>
        <family val="2"/>
      </rPr>
      <t xml:space="preserve">30/09/2021 </t>
    </r>
    <r>
      <rPr>
        <sz val="10"/>
        <rFont val="Arial"/>
        <family val="2"/>
      </rPr>
      <t xml:space="preserve">No se ha materializado este riesgo, dado se viene aplicando los procedimientos, manuales, se ha recibido inducción y reinducción al personal. 
</t>
    </r>
    <r>
      <rPr>
        <b/>
        <sz val="10"/>
        <rFont val="Arial"/>
        <family val="2"/>
      </rPr>
      <t xml:space="preserve">30/12/2021  </t>
    </r>
    <r>
      <rPr>
        <sz val="10"/>
        <rFont val="Arial"/>
        <family val="2"/>
      </rPr>
      <t xml:space="preserve">  No se ha materializado este riesgo, dado que no se cuenta con fallos judiciales emitidos contra funcionarios de la Personería que impliquen conducta sobre extralimitrse en el ejercicio de funciones o incurrir en omisión de funciones para favorecimiento propio o ajeno</t>
    </r>
  </si>
  <si>
    <r>
      <t xml:space="preserve">30/06/2021. </t>
    </r>
    <r>
      <rPr>
        <sz val="11"/>
        <rFont val="Arial"/>
        <family val="2"/>
      </rPr>
      <t xml:space="preserve">El inventario de los bienes muebles de la entidad se encuentran actualizados en su totalidad, igualmente se cuenta con pólizas de aseguramiento al día por parte de la secretaría de bienes y servicios, por lo anterior no se ha materializado el riesgo. 
30/12/2021. El inventario de los bienes muebles de la entidad se encuentran actualizados en su totalidad, existe un regustro fotografico con sus respectivos códigos, por lo anterior no se ha materializado el riesgo. </t>
    </r>
  </si>
  <si>
    <r>
      <rPr>
        <b/>
        <sz val="10"/>
        <rFont val="Arial"/>
        <family val="2"/>
      </rPr>
      <t>30/04/2021.</t>
    </r>
    <r>
      <rPr>
        <sz val="10"/>
        <rFont val="Arial"/>
        <family val="2"/>
      </rPr>
      <t xml:space="preserve"> 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
</t>
    </r>
    <r>
      <rPr>
        <b/>
        <sz val="11"/>
        <rFont val="Arial"/>
        <family val="2"/>
      </rPr>
      <t xml:space="preserve">30/09/2021   </t>
    </r>
    <r>
      <rPr>
        <sz val="10"/>
        <rFont val="Arial"/>
        <family val="2"/>
      </rPr>
      <t xml:space="preserve">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
</t>
    </r>
    <r>
      <rPr>
        <b/>
        <sz val="10"/>
        <rFont val="Arial"/>
        <family val="2"/>
      </rPr>
      <t>30/12/2021</t>
    </r>
    <r>
      <rPr>
        <sz val="10"/>
        <rFont val="Arial"/>
        <family val="2"/>
      </rPr>
      <t xml:space="preserve">    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t>
    </r>
  </si>
  <si>
    <r>
      <rPr>
        <b/>
        <sz val="11"/>
        <rFont val="Arial"/>
        <family val="2"/>
      </rPr>
      <t>30/04/2021.</t>
    </r>
    <r>
      <rPr>
        <sz val="10"/>
        <rFont val="Arial"/>
        <family val="2"/>
      </rPr>
      <t xml:space="preserve"> 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
</t>
    </r>
    <r>
      <rPr>
        <b/>
        <sz val="11"/>
        <rFont val="Arial"/>
        <family val="2"/>
      </rPr>
      <t>30/09/2021</t>
    </r>
    <r>
      <rPr>
        <sz val="10"/>
        <rFont val="Arial"/>
        <family val="2"/>
      </rPr>
      <t xml:space="preserve">   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
</t>
    </r>
    <r>
      <rPr>
        <b/>
        <sz val="10"/>
        <rFont val="Arial"/>
        <family val="2"/>
      </rPr>
      <t xml:space="preserve">30/12/2021 </t>
    </r>
    <r>
      <rPr>
        <sz val="10"/>
        <rFont val="Arial"/>
        <family val="2"/>
      </rPr>
      <t xml:space="preserve">  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t>
    </r>
  </si>
  <si>
    <r>
      <rPr>
        <b/>
        <sz val="11"/>
        <rFont val="Arial"/>
        <family val="2"/>
      </rPr>
      <t>30/04/2021.</t>
    </r>
    <r>
      <rPr>
        <sz val="10"/>
        <rFont val="Arial"/>
        <family val="2"/>
      </rPr>
      <t xml:space="preserve"> 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
</t>
    </r>
    <r>
      <rPr>
        <b/>
        <sz val="11"/>
        <rFont val="Arial"/>
        <family val="2"/>
      </rPr>
      <t>30/09/2021</t>
    </r>
    <r>
      <rPr>
        <sz val="10"/>
        <rFont val="Arial"/>
        <family val="2"/>
      </rPr>
      <t xml:space="preserve">   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
</t>
    </r>
    <r>
      <rPr>
        <b/>
        <sz val="10"/>
        <rFont val="Arial"/>
        <family val="2"/>
      </rPr>
      <t>30/12/2021</t>
    </r>
    <r>
      <rPr>
        <sz val="10"/>
        <rFont val="Arial"/>
        <family val="2"/>
      </rPr>
      <t xml:space="preserve">    No se materializo el riesgo, ya que se aplican los procedimientos y manuales, aplicativo de gestión transparente, secop y no existen fallos judiciales contra funcionarios de la Personería que impliquen conductas sobre Usar en forma  indebida jurídicamente  y/o apropiarse   de recursos de la entidad para favorecimiento propio o ajeno.</t>
    </r>
  </si>
  <si>
    <r>
      <rPr>
        <b/>
        <sz val="10"/>
        <rFont val="Arial"/>
        <family val="2"/>
      </rPr>
      <t>ENERO A MARZO DE 2021:</t>
    </r>
    <r>
      <rPr>
        <sz val="10"/>
        <rFont val="Arial"/>
        <family val="2"/>
      </rPr>
      <t xml:space="preserve">  Analizado el riesgo no se ha materializado, ya que se ha realizado la intervención de manera oportuna,garantizando los derechos constitucionales  y fundamentales,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colmo los requerimientos del Personero Municipal. 
 </t>
    </r>
    <r>
      <rPr>
        <b/>
        <sz val="10"/>
        <rFont val="Arial"/>
        <family val="2"/>
      </rPr>
      <t>ABRIL A JUNIO DE 2021</t>
    </r>
    <r>
      <rPr>
        <sz val="10"/>
        <rFont val="Arial"/>
        <family val="2"/>
      </rPr>
      <t xml:space="preserve">: Analizado el riesgo no se ha materializado, ya que se ha realizado la intervención de manera oportuna,garantizando los derechos constitucionales  y fundamentales,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colmo los requerimientos del Personero Municipal. 
</t>
    </r>
    <r>
      <rPr>
        <b/>
        <sz val="10"/>
        <rFont val="Arial"/>
        <family val="2"/>
      </rPr>
      <t xml:space="preserve">JULIO A SEPTIEMBRE DE 2021:  </t>
    </r>
    <r>
      <rPr>
        <sz val="10"/>
        <rFont val="Arial"/>
        <family val="2"/>
      </rPr>
      <t xml:space="preserve">Analizado el riesgo no se ha materializado, ya que se ha realizado la intervención de manera oportuna,garantizando los derechos constitucionales  y fundamentales,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colmo los requerimientos del Personero Municipal. </t>
    </r>
    <r>
      <rPr>
        <b/>
        <sz val="10"/>
        <rFont val="Arial"/>
        <family val="2"/>
      </rPr>
      <t xml:space="preserve"> 
OCTUBRE A DICIEMBRE DE 2021  </t>
    </r>
    <r>
      <rPr>
        <sz val="10"/>
        <rFont val="Arial"/>
        <family val="2"/>
      </rPr>
      <t xml:space="preserve">Analizado el riesgo no se ha materializado, ya que se ha realizado la intervención de manera oportuna,garantizando los derechos constitucionales  y fundamentales, tanto en PENAL como en FAMILIA, mediante la revisión de los procesos a solicitud de parte y de manera oficiosa, se ha asistido a  audiencias,  acompañamiento e intervención de las diligencias judiciales y / o administrativas, y la asistencia a Consejos de Disciplina de Cárceles, además de la atención a los internos; entre otros colmo los requerimientos del Personero Municipal. </t>
    </r>
  </si>
  <si>
    <r>
      <rPr>
        <b/>
        <sz val="11"/>
        <rFont val="Arial"/>
        <family val="2"/>
      </rPr>
      <t>Enero a junio de 2021</t>
    </r>
    <r>
      <rPr>
        <sz val="11"/>
        <rFont val="Arial"/>
        <family val="2"/>
      </rPr>
      <t xml:space="preserve">: No se ha materializado el riesgo en la Delegatura de Penal y Familia dado que toda solicitud con base a la verificacion del debido proceso se cumplio y no hubo usuario inconfomre con la atencion.
</t>
    </r>
    <r>
      <rPr>
        <b/>
        <sz val="11"/>
        <rFont val="Arial"/>
        <family val="2"/>
      </rPr>
      <t xml:space="preserve">Julio a dciembre de 2021, </t>
    </r>
    <r>
      <rPr>
        <sz val="11"/>
        <rFont val="Arial"/>
        <family val="2"/>
      </rPr>
      <t>No se ha materializado el riesgo en la Delegatura de Penal y Familia dado que toda solicitud con base a la verificacion del debido proceso se cumplio y no hubo usuario inconfomre con la atencion.</t>
    </r>
  </si>
  <si>
    <r>
      <rPr>
        <b/>
        <sz val="10"/>
        <rFont val="Arial"/>
        <family val="2"/>
      </rPr>
      <t xml:space="preserve">CUARTO TRIMESTRE: NO SE MATERIALIZA EL RIESGO. </t>
    </r>
    <r>
      <rPr>
        <sz val="10"/>
        <rFont val="Arial"/>
        <family val="2"/>
      </rPr>
      <t xml:space="preserve">Se impulsan los procesos según los términos de cada etapa y lo correspondiente al término para decidir de fondo en la acción disciplinaria.  </t>
    </r>
    <r>
      <rPr>
        <b/>
        <sz val="10"/>
        <rFont val="Arial"/>
        <family val="2"/>
      </rPr>
      <t xml:space="preserve">
TERCER TRIMESTRE: NO SE MATERIALIZA EL RIESGO. </t>
    </r>
    <r>
      <rPr>
        <sz val="10"/>
        <rFont val="Arial"/>
        <family val="2"/>
      </rPr>
      <t>Se impulsan los procesos según los términos de cada etapa y lo correspondiente al término para decidir de fondo en la acción disciplinaria.</t>
    </r>
    <r>
      <rPr>
        <b/>
        <sz val="10"/>
        <rFont val="Arial"/>
        <family val="2"/>
      </rPr>
      <t xml:space="preserve">                                                              SEGUNDO TRIMESTRE  NO SE MATERILIAZA EL RIESGO   
</t>
    </r>
    <r>
      <rPr>
        <sz val="10"/>
        <rFont val="Arial"/>
        <family val="2"/>
      </rPr>
      <t>Se impulsan los procesos según los términos de cada etapa y lo correspondiente al término para decidir de fondo en la acción disciplinaria.         .</t>
    </r>
    <r>
      <rPr>
        <b/>
        <sz val="10"/>
        <rFont val="Arial"/>
        <family val="2"/>
      </rPr>
      <t xml:space="preserve">
PRIMER TRIMESTRE:  No se materializa el riesgo, </t>
    </r>
    <r>
      <rPr>
        <sz val="10"/>
        <rFont val="Arial"/>
        <family val="2"/>
      </rPr>
      <t>Se impulsan los procesos según los términos de cada etapa y lo correspondiente al término para decidir de fondo en la acción disciplinaria.         .</t>
    </r>
  </si>
  <si>
    <r>
      <rPr>
        <b/>
        <sz val="10"/>
        <rFont val="Arial"/>
        <family val="2"/>
      </rPr>
      <t>CUARTO</t>
    </r>
    <r>
      <rPr>
        <sz val="10"/>
        <rFont val="Arial"/>
        <family val="2"/>
      </rPr>
      <t xml:space="preserve"> </t>
    </r>
    <r>
      <rPr>
        <b/>
        <sz val="10"/>
        <rFont val="Arial"/>
        <family val="2"/>
      </rPr>
      <t xml:space="preserve">TRIMESTRE: NO SE HA MATERIALIZADO EL RIESGO              </t>
    </r>
    <r>
      <rPr>
        <sz val="10"/>
        <rFont val="Arial"/>
        <family val="2"/>
      </rPr>
      <t xml:space="preserve">    Se continúa con los controles de seguimiento, revisión, registro y alimentación del SOFTWARE, con sus alertas en el vencimiento de terminos, y las actuaciones realizadas en los  procesos activos, cumplimiento con el procedimiento disciplinario, respetando el debido proceso en terminos, notificaciones, comunicaciones, entre otras
             </t>
    </r>
    <r>
      <rPr>
        <b/>
        <sz val="10"/>
        <rFont val="Arial"/>
        <family val="2"/>
      </rPr>
      <t xml:space="preserve">
TERCER TRIMESTRE: NO SE HA MATERIALIZADO EL RIESGO                             </t>
    </r>
    <r>
      <rPr>
        <sz val="10"/>
        <rFont val="Arial"/>
        <family val="2"/>
      </rPr>
      <t xml:space="preserve">Se continúa con los controles de seguimiento, revisión, registro y alimentación del SOFTWARE, con sus alertas en el vencimiento de terminos, y las actuaciones realizadas en los  procesos activos, cumplimiento con el procedimiento disciplinario, respetando el debido proceso en terminos, notificaciones, comunicaciones, entre otras.  </t>
    </r>
    <r>
      <rPr>
        <b/>
        <sz val="10"/>
        <rFont val="Arial"/>
        <family val="2"/>
      </rPr>
      <t xml:space="preserve">                                                                                          SEGUNDO TRIMESTRE: NO SE MATERIALIZA EL RIESGO</t>
    </r>
    <r>
      <rPr>
        <sz val="10"/>
        <rFont val="Arial"/>
        <family val="2"/>
      </rPr>
      <t>Se continúa con los controles de seguimiento, revisión, registro y alimentación del SOFTWARE, con sus alertas en el vencimiento de terminos, y las actuaciones realizadas en los  procesos activos, cumplimiento con el procedimiento disciplinario, respetando el debido proceso en terminos, notificaciones, comunicaciones, entre otras.</t>
    </r>
    <r>
      <rPr>
        <b/>
        <sz val="10"/>
        <rFont val="Arial"/>
        <family val="2"/>
      </rPr>
      <t xml:space="preserve">
PRIMER TRIMESTRE:  No se materializa el riesgo
</t>
    </r>
    <r>
      <rPr>
        <sz val="10"/>
        <rFont val="Arial"/>
        <family val="2"/>
      </rPr>
      <t>En las actuaciones realizadas en los procesos impulsados  en este trimestre se cumple con los requisitos procesales, entre ellos  terminos, debida notificacion, solicitudes de información, evitando la vulneración al debido proceso en garantía a los derechos de los sjetos procesales.</t>
    </r>
  </si>
  <si>
    <r>
      <t xml:space="preserve">CUARTO TRIMESTRE:NO SE MATERIALIZA EL RIESGO.                </t>
    </r>
    <r>
      <rPr>
        <sz val="10"/>
        <rFont val="Arial"/>
        <family val="2"/>
      </rPr>
      <t xml:space="preserve">Ya que no se han recibido quejas en contra de servidores públicos de la Delegatura de Vigilancia Administrativa.
</t>
    </r>
    <r>
      <rPr>
        <b/>
        <sz val="10"/>
        <rFont val="Arial"/>
        <family val="2"/>
      </rPr>
      <t xml:space="preserve">
TERCER TRIMESTRE:NO SE MATERIALIZA EL RIESGO.                </t>
    </r>
    <r>
      <rPr>
        <sz val="10"/>
        <rFont val="Arial"/>
        <family val="2"/>
      </rPr>
      <t xml:space="preserve">Ya que no se han recibido quejas en contra de servidores públicos de la Delegatura de Vigilanci Administrativa.   
</t>
    </r>
    <r>
      <rPr>
        <b/>
        <sz val="10"/>
        <rFont val="Arial"/>
        <family val="2"/>
      </rPr>
      <t xml:space="preserve">SEGUNDO TRIMESTRE:NO SE MATERIALIZA EL RIESGO.
</t>
    </r>
    <r>
      <rPr>
        <sz val="10"/>
        <rFont val="Arial"/>
        <family val="2"/>
      </rPr>
      <t>Ya que no se han recibido quejas en contra de servidores públicos de la Delegatura de Vigilancia Administrativa..</t>
    </r>
    <r>
      <rPr>
        <b/>
        <sz val="10"/>
        <rFont val="Arial"/>
        <family val="2"/>
      </rPr>
      <t xml:space="preserve">
PRIMER TRIMESTRE:  No se materializa el riesgo.
</t>
    </r>
    <r>
      <rPr>
        <sz val="10"/>
        <rFont val="Arial"/>
        <family val="2"/>
      </rPr>
      <t>Ya que no se han recibido quejas en contra de servidores públicos de la Delegatura de Vigilanci Administrativa.</t>
    </r>
  </si>
  <si>
    <r>
      <rPr>
        <b/>
        <sz val="10"/>
        <rFont val="Arial"/>
        <family val="2"/>
      </rPr>
      <t>30/12/2021</t>
    </r>
    <r>
      <rPr>
        <sz val="10"/>
        <rFont val="Arial"/>
        <family val="2"/>
      </rPr>
      <t xml:space="preserve">  No se ha materializado el riesgo de corrupción toda vez existen controles y seguimientos a los procesos y procedimientos que se adelanta en el area de Vigilancia, como se fortalece y promociona los valores y principios eticos y de la función pública.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30/04/2021</t>
    </r>
    <r>
      <rPr>
        <sz val="10"/>
        <rFont val="Arial"/>
        <family val="2"/>
      </rPr>
      <t>,  No se ha materializado el riesgo de corrupción toda vez existen controles y seguimientos a los procesos y procedimientos que se adelanta en el area de Vigilancia, como se fortalece y promociona los valores y principios eticos y de la función pública.</t>
    </r>
  </si>
  <si>
    <r>
      <rPr>
        <b/>
        <sz val="10"/>
        <rFont val="Arial"/>
        <family val="2"/>
      </rPr>
      <t xml:space="preserve">30/12/2021  </t>
    </r>
    <r>
      <rPr>
        <sz val="10"/>
        <rFont val="Arial"/>
        <family val="2"/>
      </rPr>
      <t xml:space="preserve"> no se ha materializado el riesgo, se esta vigilante con los terminos procesales y se realizan las actuaciones de valoración y normatividad vigente sin favorecimiento a ningún implicado.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 xml:space="preserve">30/04/2021,  </t>
    </r>
    <r>
      <rPr>
        <sz val="10"/>
        <rFont val="Arial"/>
        <family val="2"/>
      </rPr>
      <t>no se ha materializado el riesgo, se esta vigilante con los terminos procesales y se realizan las actuaciones de valoración y normatividad vigente sin favorecimiento a ningún implicado.</t>
    </r>
  </si>
  <si>
    <r>
      <rPr>
        <b/>
        <sz val="11"/>
        <rFont val="Arial"/>
        <family val="2"/>
      </rPr>
      <t xml:space="preserve">30/12/2021     </t>
    </r>
    <r>
      <rPr>
        <sz val="11"/>
        <rFont val="Arial"/>
        <family val="2"/>
      </rPr>
      <t>no se ha materliazado el riego, no se ha reportado ninguna perdida o traspapeleo de documentos, y existen controles de radicación, scaneo que  permiten un control de la documentación que ingresa a la delegatura</t>
    </r>
    <r>
      <rPr>
        <b/>
        <sz val="11"/>
        <rFont val="Arial"/>
        <family val="2"/>
      </rPr>
      <t xml:space="preserve">
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30/04/2021,</t>
    </r>
    <r>
      <rPr>
        <sz val="10"/>
        <rFont val="Arial"/>
        <family val="2"/>
      </rPr>
      <t xml:space="preserve">  no se ha materliazado el riego, no se ha reportado ninguna perdida o traspapeleo de documentos, y existen controles de radicación, scaneo que  permiten un control de la documentación que ingresa a la delegatura</t>
    </r>
  </si>
  <si>
    <r>
      <rPr>
        <b/>
        <sz val="10"/>
        <rFont val="Arial"/>
        <family val="2"/>
      </rPr>
      <t xml:space="preserve">30/12/2021 </t>
    </r>
    <r>
      <rPr>
        <sz val="10"/>
        <rFont val="Arial"/>
        <family val="2"/>
      </rPr>
      <t xml:space="preserve">  no se ha materializado el riesgo, ya que existen controles de seguimiento y se vienen desarrollando actividades promocionando los principios y valores del codigo de etica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30/04/2021</t>
    </r>
    <r>
      <rPr>
        <sz val="10"/>
        <rFont val="Arial"/>
        <family val="2"/>
      </rPr>
      <t xml:space="preserve">,   no se ha materializado el riesgo, ya que existen controles de seguimiento y se vienen desarrollando actividades promocionando los principios y valores del codigo de etica </t>
    </r>
  </si>
  <si>
    <r>
      <rPr>
        <b/>
        <sz val="10"/>
        <rFont val="Arial"/>
        <family val="2"/>
      </rPr>
      <t xml:space="preserve">30/04/2021. </t>
    </r>
    <r>
      <rPr>
        <sz val="10"/>
        <rFont val="Arial"/>
        <family val="2"/>
      </rPr>
      <t xml:space="preserve">No se ha materializado el riesgo en la Delegatura de Penal y Familia dado que no se cuenta con fallos judiciales emitidos contra funcionaris de la Personería que impliquen conducta sobre extralimitrse en el ejercicio de funciones o incurrir en omisión de funciones para favorecimiento propio o ajeno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 xml:space="preserve">30/12/2021 </t>
    </r>
    <r>
      <rPr>
        <sz val="10"/>
        <rFont val="Arial"/>
        <family val="2"/>
      </rPr>
      <t xml:space="preserve">   No se ha materializado el riesgo en la Delegatura de Penal y Familia dado que no se cuenta con fallos judiciales emitidos contra funcionaris de la Personería que impliquen conducta sobre extralimitrse en el ejercicio de funciones o incurrir en omisión de funciones para favorecimiento propio o ajeno</t>
    </r>
  </si>
  <si>
    <r>
      <rPr>
        <b/>
        <sz val="10"/>
        <rFont val="Arial"/>
        <family val="2"/>
      </rPr>
      <t xml:space="preserve">30/04/2021. </t>
    </r>
    <r>
      <rPr>
        <sz val="10"/>
        <rFont val="Arial"/>
        <family val="2"/>
      </rPr>
      <t xml:space="preserve">No se ha materializado el riesgo en la Delegatura de Penal y Familia dado que no se cuenta con fallos judiciales emitidos contra funcionaris de la Personería que impliquen conducta sobre extralimitrse en el ejercicio de funciones o incurrir en omisión de funciones para favorecimiento propio o ajeno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 xml:space="preserve">30/12/2021  </t>
    </r>
    <r>
      <rPr>
        <sz val="10"/>
        <rFont val="Arial"/>
        <family val="2"/>
      </rPr>
      <t xml:space="preserve"> No se ha materializado el riesgo en la Delegatura de Penal y Familia dado que no se cuenta con fallos judiciales emitidos contra funcionaris de la Personería que impliquen conducta sobre extralimitrse en el ejercicio de funciones o incurrir en omisión de funciones para favorecimiento propio o ajeno</t>
    </r>
  </si>
  <si>
    <r>
      <rPr>
        <b/>
        <sz val="10"/>
        <rFont val="Arial"/>
        <family val="2"/>
      </rPr>
      <t>30/04/2021.</t>
    </r>
    <r>
      <rPr>
        <sz val="10"/>
        <rFont val="Arial"/>
        <family val="2"/>
      </rPr>
      <t xml:space="preserve"> No se ha materializado el riesgo en la Delegatura de Penal y Familia dado que no se cuenta con fallos judiciales emitidos contra funcionaris de la Personería que impliquen conducta sobre extralimitrse en el ejercicio de funciones o incurrir en omisión de funciones para favorecimiento propio o ajeno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30/12/2021</t>
    </r>
    <r>
      <rPr>
        <sz val="10"/>
        <rFont val="Arial"/>
        <family val="2"/>
      </rPr>
      <t xml:space="preserve">   No se ha materializado el riesgo en la Delegatura de Penal y Familia dado que no se cuenta con fallos judiciales emitidos contra funcionaris de la Personería que impliquen conducta sobre extralimitrse en el ejercicio de funciones o incurrir en omisión de funciones para favorecimiento propio o ajeno</t>
    </r>
  </si>
  <si>
    <r>
      <rPr>
        <b/>
        <sz val="11"/>
        <rFont val="Arial"/>
        <family val="2"/>
      </rPr>
      <t xml:space="preserve">30/03/2021   </t>
    </r>
    <r>
      <rPr>
        <sz val="11"/>
        <rFont val="Arial"/>
        <family val="2"/>
      </rPr>
      <t xml:space="preserve">Durante el período se dio cumplimiento a las actividades propuestas a desarrollar en el Plan de Acción 2021, dando así cumplimiento a la formulación del mismo (Perspectiva, Estrategia, Objetivo Institucional, Programa, Proceso, Actividades del proceso, Cronograma, Indicadores, Período, Meta). </t>
    </r>
    <r>
      <rPr>
        <b/>
        <sz val="11"/>
        <rFont val="Arial"/>
        <family val="2"/>
      </rPr>
      <t xml:space="preserve">30/06/2021 </t>
    </r>
    <r>
      <rPr>
        <sz val="11"/>
        <rFont val="Arial"/>
        <family val="2"/>
      </rPr>
      <t xml:space="preserve">Durante el período se dio cumplimiento a las actividades propuestas a desarrollar en el Plan de Acción 2021, dando así cumplimiento a la formulación del mismo (Perspectiva, Estrategia, Objetivo Institucional, Programa, Proceso, Actividades del proceso, Cronograma, Indicadores, Período, Meta)
</t>
    </r>
    <r>
      <rPr>
        <b/>
        <sz val="11"/>
        <rFont val="Arial"/>
        <family val="2"/>
      </rPr>
      <t xml:space="preserve"> 30/09/2021 </t>
    </r>
    <r>
      <rPr>
        <sz val="11"/>
        <rFont val="Arial"/>
        <family val="2"/>
      </rPr>
      <t xml:space="preserve"> Durante el período se dio cumplimiento a las actividades propuestas a desarrollar en el Plan de Acción 2021, dando así cumplimiento a la formulación del mismo (Perspectiva, Estrategia, Objetivo Institucional, Programa, Proceso, Actividades del proceso, Cronograma, Indicadores, Período, Meta). Las cuales fueron 13 actuaciones cumplidas sobre las programadas, 
</t>
    </r>
    <r>
      <rPr>
        <b/>
        <sz val="11"/>
        <rFont val="Arial"/>
        <family val="2"/>
      </rPr>
      <t>31/12/2021</t>
    </r>
    <r>
      <rPr>
        <sz val="11"/>
        <rFont val="Arial"/>
        <family val="2"/>
      </rPr>
      <t xml:space="preserve">   Durante el período se dio cumplimiento a las actividades propuestas a desarrollar en el Plan de Acción 2021, dando así cumplimiento a la formulación del mismo (Perspectiva, Estrategia, Objetivo Institucional, Programa, Proceso, Actividades del proceso, Cronograma, Indicadores, Período, Meta).</t>
    </r>
  </si>
  <si>
    <r>
      <rPr>
        <b/>
        <sz val="11"/>
        <rFont val="Arial"/>
        <family val="2"/>
      </rPr>
      <t>30-06/2021</t>
    </r>
    <r>
      <rPr>
        <sz val="11"/>
        <rFont val="Arial"/>
        <family val="2"/>
      </rPr>
      <t xml:space="preserve"> No se ha materializado el riesgo, toda vez que durante el período se verificaron las acciones juridicales , legales, la competencia que soportan las asesorias, diligencias e intervención por parte de los funcionarios adscritos a la Delegatura. Además de la revisión minuciosa de las solicitudes, sus anexos y demás documentación aportada por los ciudadanos para realizar los trámites pertinentes a la promoción y protección de los derechos colectivos y del ambiente.
</t>
    </r>
    <r>
      <rPr>
        <b/>
        <sz val="11"/>
        <rFont val="Arial"/>
        <family val="2"/>
      </rPr>
      <t xml:space="preserve">30/09/2021  </t>
    </r>
    <r>
      <rPr>
        <sz val="11"/>
        <rFont val="Arial"/>
        <family val="2"/>
      </rPr>
      <t xml:space="preserve"> No se ha materializado el riesgo, toda vez que durante el período se verificaron las acciones juridicales , legales, la competencia que soportan las asesorias, diligencias e intervención por parte de los funcionarios adscritos a la Delegatura. Además de la revisión minuciosa de las solicitudes, sus anexos y demás documentación aportada por los ciudadanos para realizar los trámites pertinentes a la promoción y protección de los derechos colectivos y del ambiente.
</t>
    </r>
    <r>
      <rPr>
        <b/>
        <sz val="11"/>
        <rFont val="Arial"/>
        <family val="2"/>
      </rPr>
      <t>31-12/2021</t>
    </r>
    <r>
      <rPr>
        <sz val="11"/>
        <rFont val="Arial"/>
        <family val="2"/>
      </rPr>
      <t xml:space="preserve"> No se ha materializado el riesgo, toda vez que durante el período se verificaron las acciones juridicales , legales, la competencia que soportan las asesorias, diligencias e intervención por parte de los funcionarios adscritos a la Delegatura. Además de la revisión minuciosa de las solicitudes, sus anexos y demás documentación aportada por los ciudadanos para realizar los trámites pertinentes a la promoción y protección de los derechos colectivos y del ambiente.</t>
    </r>
  </si>
  <si>
    <r>
      <rPr>
        <b/>
        <sz val="11"/>
        <rFont val="Arial"/>
        <family val="2"/>
      </rPr>
      <t>30/06/2021.</t>
    </r>
    <r>
      <rPr>
        <sz val="11"/>
        <rFont val="Arial"/>
        <family val="2"/>
      </rPr>
      <t xml:space="preserve"> No se ha materializado el riesgo, toda vez que durante el período el grupo de profesionales ascritos a la Delegatura en reuniones del Comité primario evalua los requerimientos legales y las rutas de atención para brindar la asesoria al ciudadano y realizar las acciones a que haya lugar.</t>
    </r>
    <r>
      <rPr>
        <b/>
        <sz val="11"/>
        <rFont val="Arial"/>
        <family val="2"/>
      </rPr>
      <t xml:space="preserve"> 31/12/2021</t>
    </r>
    <r>
      <rPr>
        <sz val="11"/>
        <rFont val="Arial"/>
        <family val="2"/>
      </rPr>
      <t>. No se ha materializado el riesgo, toda vez que durante el período el grupo de profesionales ascritos a la Delegatura en reuniones del Comité primario evalua los requerimientos legales y las rutas de atención para brindar la asesoria al ciudadano y realizar las acciones a que haya lugar</t>
    </r>
  </si>
  <si>
    <r>
      <rPr>
        <b/>
        <sz val="11"/>
        <rFont val="Arial"/>
        <family val="2"/>
      </rPr>
      <t xml:space="preserve">30/04/2021,  </t>
    </r>
    <r>
      <rPr>
        <sz val="11"/>
        <rFont val="Arial"/>
        <family val="2"/>
      </rPr>
      <t xml:space="preserve"> no se ha materializado el riesgo, ya que existen controles de seguimiento y se vienen desarrollando actividades promocionando los principios y valores del codigo de etica 
</t>
    </r>
    <r>
      <rPr>
        <b/>
        <sz val="11"/>
        <rFont val="Arial"/>
        <family val="2"/>
      </rPr>
      <t xml:space="preserve">30/09/2021. </t>
    </r>
    <r>
      <rPr>
        <sz val="11"/>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1"/>
        <rFont val="Arial"/>
        <family val="2"/>
      </rPr>
      <t>30/12/2021</t>
    </r>
    <r>
      <rPr>
        <sz val="11"/>
        <rFont val="Arial"/>
        <family val="2"/>
      </rPr>
      <t xml:space="preserve">   no se ha materializado el riesgo, ya que existen controles de seguimiento y se vienen desarrollando actividades promocionando los principios y valores del codigo de etica </t>
    </r>
  </si>
  <si>
    <r>
      <rPr>
        <b/>
        <sz val="11"/>
        <rFont val="Arial"/>
        <family val="2"/>
      </rPr>
      <t xml:space="preserve">30/04/2021, </t>
    </r>
    <r>
      <rPr>
        <sz val="11"/>
        <rFont val="Arial"/>
        <family val="2"/>
      </rPr>
      <t xml:space="preserve">  no se ha materializado el riesgo, ya que existen controles de seguimiento y se vienen desarrollando actividades promocionando los principios y valores del codigo de etica 
</t>
    </r>
    <r>
      <rPr>
        <b/>
        <sz val="11"/>
        <rFont val="Arial"/>
        <family val="2"/>
      </rPr>
      <t>30/09/2021.</t>
    </r>
    <r>
      <rPr>
        <sz val="11"/>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1"/>
        <rFont val="Arial"/>
        <family val="2"/>
      </rPr>
      <t xml:space="preserve">30/12/2021  </t>
    </r>
    <r>
      <rPr>
        <sz val="11"/>
        <rFont val="Arial"/>
        <family val="2"/>
      </rPr>
      <t xml:space="preserve">  no se ha materializado el riesgo, ya que existen controles de seguimiento y se vienen desarrollando actividades promocionando los principios y valores del codigo de etica </t>
    </r>
  </si>
  <si>
    <r>
      <rPr>
        <b/>
        <sz val="11"/>
        <rFont val="Arial"/>
        <family val="2"/>
      </rPr>
      <t>30/04/2021,</t>
    </r>
    <r>
      <rPr>
        <sz val="11"/>
        <rFont val="Arial"/>
        <family val="2"/>
      </rPr>
      <t xml:space="preserve">   no se ha materializado el riesgo, ya que existen controles de seguimiento y se vienen desarrollando actividades promocionando los principios y valores del codigo de etica 
</t>
    </r>
    <r>
      <rPr>
        <b/>
        <sz val="11"/>
        <rFont val="Arial"/>
        <family val="2"/>
      </rPr>
      <t>30/09/2021.</t>
    </r>
    <r>
      <rPr>
        <sz val="11"/>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1"/>
        <rFont val="Arial"/>
        <family val="2"/>
      </rPr>
      <t xml:space="preserve">30/12/2021 </t>
    </r>
    <r>
      <rPr>
        <sz val="11"/>
        <rFont val="Arial"/>
        <family val="2"/>
      </rPr>
      <t xml:space="preserve">  no se ha materializado el riesgo, ya que existen controles de seguimiento y se vienen desarrollando actividades promocionando los principios y valores del codigo de etica </t>
    </r>
  </si>
  <si>
    <r>
      <rPr>
        <b/>
        <sz val="11"/>
        <rFont val="Arial"/>
        <family val="2"/>
      </rPr>
      <t xml:space="preserve">30/04/2021, </t>
    </r>
    <r>
      <rPr>
        <sz val="11"/>
        <rFont val="Arial"/>
        <family val="2"/>
      </rPr>
      <t xml:space="preserve">  no se ha materializado el riesgo, ya que existen controles de seguimiento y se vienen desarrollando actividades promocionando los principios y valores del codigo de etica 
</t>
    </r>
    <r>
      <rPr>
        <b/>
        <sz val="11"/>
        <rFont val="Arial"/>
        <family val="2"/>
      </rPr>
      <t>30/09/2021.</t>
    </r>
    <r>
      <rPr>
        <sz val="11"/>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1"/>
        <rFont val="Arial"/>
        <family val="2"/>
      </rPr>
      <t xml:space="preserve">30/12/2021 </t>
    </r>
    <r>
      <rPr>
        <sz val="11"/>
        <rFont val="Arial"/>
        <family val="2"/>
      </rPr>
      <t xml:space="preserve">    no se ha materializado el riesgo, ya que existen controles de seguimiento y se vienen desarrollando actividades promocionando los principios y valores del codigo de etica</t>
    </r>
  </si>
  <si>
    <r>
      <rPr>
        <b/>
        <sz val="10"/>
        <rFont val="Arial"/>
        <family val="2"/>
      </rPr>
      <t>30/04/2021,</t>
    </r>
    <r>
      <rPr>
        <sz val="10"/>
        <rFont val="Arial"/>
        <family val="2"/>
      </rPr>
      <t xml:space="preserve"> 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
</t>
    </r>
    <r>
      <rPr>
        <b/>
        <sz val="11"/>
        <rFont val="Arial"/>
        <family val="2"/>
      </rPr>
      <t xml:space="preserve">30/09/2021. </t>
    </r>
    <r>
      <rPr>
        <sz val="10"/>
        <rFont val="Arial"/>
        <family val="2"/>
      </rPr>
      <t xml:space="preserve">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
</t>
    </r>
    <r>
      <rPr>
        <b/>
        <sz val="10"/>
        <rFont val="Arial"/>
        <family val="2"/>
      </rPr>
      <t>30/12/2021.</t>
    </r>
    <r>
      <rPr>
        <sz val="10"/>
        <rFont val="Arial"/>
        <family val="2"/>
      </rPr>
      <t xml:space="preserve">   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t>
    </r>
  </si>
  <si>
    <r>
      <rPr>
        <b/>
        <sz val="11"/>
        <rFont val="Arial"/>
        <family val="2"/>
      </rPr>
      <t>28/02/2021.</t>
    </r>
    <r>
      <rPr>
        <sz val="11"/>
        <rFont val="Arial"/>
        <family val="2"/>
      </rPr>
      <t xml:space="preserve">  No se ha materializado el riesgo, ya que se cuenta con custodía de los documentos y un control efectivo de sus consultas. 
</t>
    </r>
    <r>
      <rPr>
        <b/>
        <sz val="11"/>
        <rFont val="Arial"/>
        <family val="2"/>
      </rPr>
      <t>30/04/2021.</t>
    </r>
    <r>
      <rPr>
        <sz val="11"/>
        <rFont val="Arial"/>
        <family val="2"/>
      </rPr>
      <t xml:space="preserve"> No se ha materializado el riesgo, debido al control existente de los documentos que se tienen en el archivo central y a los términos para dicha consulta. 
</t>
    </r>
    <r>
      <rPr>
        <b/>
        <sz val="11"/>
        <rFont val="Arial"/>
        <family val="2"/>
      </rPr>
      <t>30/06/2021</t>
    </r>
    <r>
      <rPr>
        <sz val="11"/>
        <rFont val="Arial"/>
        <family val="2"/>
      </rPr>
      <t xml:space="preserve">. No se ha materializado el riesgos ya que se tiene control estricto de los documentos en custodía y de los  prestamos de carpetas, que para el bimestre es más bien poco el flujo de consultas. 
</t>
    </r>
    <r>
      <rPr>
        <b/>
        <sz val="11"/>
        <rFont val="Arial"/>
        <family val="2"/>
      </rPr>
      <t xml:space="preserve">30/08/2021 </t>
    </r>
    <r>
      <rPr>
        <sz val="11"/>
        <rFont val="Arial"/>
        <family val="2"/>
      </rPr>
      <t xml:space="preserve">  No se ha materializado el riesgos ya que se tiene control estricto de los documentos en custodía y de los  prestamos de carpetas, que para el bimestre es más bien poco el flujo de consultas. 
</t>
    </r>
    <r>
      <rPr>
        <b/>
        <sz val="11"/>
        <rFont val="Arial"/>
        <family val="2"/>
      </rPr>
      <t>30/12/2021</t>
    </r>
    <r>
      <rPr>
        <sz val="11"/>
        <rFont val="Arial"/>
        <family val="2"/>
      </rPr>
      <t xml:space="preserve"> No se ha materializado el riesgos ya que se tiene control estricto de los documentos en custodía y de los  prestamos de carpetas, que para el bimestre es más bien poco el flujo de consultas.  
</t>
    </r>
  </si>
  <si>
    <r>
      <rPr>
        <b/>
        <sz val="11"/>
        <rFont val="Arial"/>
        <family val="2"/>
      </rPr>
      <t xml:space="preserve">28/02/2021. </t>
    </r>
    <r>
      <rPr>
        <sz val="11"/>
        <rFont val="Arial"/>
        <family val="2"/>
      </rPr>
      <t xml:space="preserve">Se lleva un proceso de digitalización para tener un control de copias de seguridad, respaldadas por backups realizados diariamente por el servidor. Por lo que no se ha materializado el riesgo
</t>
    </r>
    <r>
      <rPr>
        <b/>
        <sz val="11"/>
        <rFont val="Arial"/>
        <family val="2"/>
      </rPr>
      <t>30/04/2021.</t>
    </r>
    <r>
      <rPr>
        <sz val="11"/>
        <rFont val="Arial"/>
        <family val="2"/>
      </rPr>
      <t xml:space="preserve">  Se tiene un Backups diariamente de copias de seguridad tanto al servidor, como a la carpeta pública, se cuenta con un servidor fuera de la entidad que guarda la información. por lo anterior no se ha materiazado el riesgo. 
</t>
    </r>
    <r>
      <rPr>
        <b/>
        <sz val="11"/>
        <rFont val="Arial"/>
        <family val="2"/>
      </rPr>
      <t xml:space="preserve">30/06/2021. </t>
    </r>
    <r>
      <rPr>
        <sz val="11"/>
        <rFont val="Arial"/>
        <family val="2"/>
      </rPr>
      <t xml:space="preserve">   Se tiene un Backups diariamente de copias de seguridad tanto al servidor, como a la carpeta pública, se cuenta con un servidor fuera de la entidad que guarda la información. por lo anterior no se ha materiazado el riesgo. 
</t>
    </r>
    <r>
      <rPr>
        <b/>
        <sz val="11"/>
        <rFont val="Arial"/>
        <family val="2"/>
      </rPr>
      <t>30/08/2021</t>
    </r>
    <r>
      <rPr>
        <sz val="11"/>
        <rFont val="Arial"/>
        <family val="2"/>
      </rPr>
      <t xml:space="preserve">.  No se ha materializado el riesgos ya que se tiene control estricto de los documentos en custodía y de los  prestamos de carpetas, que para el bimestre es más bien poco el flujo de consultas. 
</t>
    </r>
    <r>
      <rPr>
        <b/>
        <sz val="11"/>
        <rFont val="Arial"/>
        <family val="2"/>
      </rPr>
      <t>30/12/2021.</t>
    </r>
    <r>
      <rPr>
        <sz val="11"/>
        <rFont val="Arial"/>
        <family val="2"/>
      </rPr>
      <t xml:space="preserve">  Se tiene un Backups diariamente de copias de seguridad tanto al servidor, como a la carpeta pública, se cuenta con un servidor fuera de la entidad que guarda la información. por lo anterior no se ha materiazado el riesgo. </t>
    </r>
  </si>
  <si>
    <r>
      <rPr>
        <b/>
        <sz val="11"/>
        <rFont val="Arial"/>
        <family val="2"/>
      </rPr>
      <t>28/02/2021</t>
    </r>
    <r>
      <rPr>
        <sz val="11"/>
        <rFont val="Arial"/>
        <family val="2"/>
      </rPr>
      <t xml:space="preserve">. No se materializo el riesgo, debido a que a diciembre 2020 se realizó  la actualizacion de formatos y procedimientos, los mismos que se están diligenciando de manera oportuna, al igual que los procedimientos se llevan conforme a los mismos. 
</t>
    </r>
    <r>
      <rPr>
        <b/>
        <sz val="11"/>
        <rFont val="Arial"/>
        <family val="2"/>
      </rPr>
      <t>30/04/2021</t>
    </r>
    <r>
      <rPr>
        <sz val="11"/>
        <rFont val="Arial"/>
        <family val="2"/>
      </rPr>
      <t xml:space="preserve">. No se materializó el Riesgo, debido a que los documentos actualizados están siendo utilizados en los procesos correctamente. 
</t>
    </r>
    <r>
      <rPr>
        <b/>
        <sz val="11"/>
        <rFont val="Arial"/>
        <family val="2"/>
      </rPr>
      <t>30/06/2021.</t>
    </r>
    <r>
      <rPr>
        <sz val="11"/>
        <rFont val="Arial"/>
        <family val="2"/>
      </rPr>
      <t xml:space="preserve"> no se materializó el riesgo, ya que se esta esta llevando eficientemente los documentos en los procesos
</t>
    </r>
    <r>
      <rPr>
        <b/>
        <sz val="11"/>
        <rFont val="Arial"/>
        <family val="2"/>
      </rPr>
      <t>30/09/2021</t>
    </r>
    <r>
      <rPr>
        <sz val="11"/>
        <rFont val="Arial"/>
        <family val="2"/>
      </rPr>
      <t xml:space="preserve">. no se materializó el riesgo, ya que se esta esta llevando eficientemente los documentos en los procesos. 
</t>
    </r>
    <r>
      <rPr>
        <b/>
        <sz val="11"/>
        <rFont val="Arial"/>
        <family val="2"/>
      </rPr>
      <t>3012/2021.</t>
    </r>
    <r>
      <rPr>
        <sz val="11"/>
        <rFont val="Arial"/>
        <family val="2"/>
      </rPr>
      <t xml:space="preserve"> no se materializó el riesgo, ya que se esta esta llevando eficientemente los documentos en los procesos. </t>
    </r>
  </si>
  <si>
    <r>
      <rPr>
        <b/>
        <sz val="11"/>
        <rFont val="Arial"/>
        <family val="2"/>
      </rPr>
      <t>30/04/2021</t>
    </r>
    <r>
      <rPr>
        <sz val="11"/>
        <rFont val="Arial"/>
        <family val="2"/>
      </rPr>
      <t xml:space="preserve">, 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
</t>
    </r>
    <r>
      <rPr>
        <b/>
        <sz val="11"/>
        <rFont val="Arial"/>
        <family val="2"/>
      </rPr>
      <t>30/09/2021.</t>
    </r>
    <r>
      <rPr>
        <sz val="11"/>
        <rFont val="Arial"/>
        <family val="2"/>
      </rPr>
      <t xml:space="preserve"> 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
</t>
    </r>
    <r>
      <rPr>
        <b/>
        <sz val="11"/>
        <rFont val="Arial"/>
        <family val="2"/>
      </rPr>
      <t>30/12/2021</t>
    </r>
    <r>
      <rPr>
        <sz val="11"/>
        <rFont val="Arial"/>
        <family val="2"/>
      </rPr>
      <t>. 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t>
    </r>
  </si>
  <si>
    <r>
      <rPr>
        <b/>
        <sz val="10"/>
        <rFont val="Arial"/>
        <family val="2"/>
      </rPr>
      <t>30/04/2021,</t>
    </r>
    <r>
      <rPr>
        <sz val="10"/>
        <rFont val="Arial"/>
        <family val="2"/>
      </rPr>
      <t xml:space="preserve"> 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
</t>
    </r>
    <r>
      <rPr>
        <b/>
        <sz val="10"/>
        <rFont val="Arial"/>
        <family val="2"/>
      </rPr>
      <t>30/09/2021.</t>
    </r>
    <r>
      <rPr>
        <sz val="10"/>
        <rFont val="Arial"/>
        <family val="2"/>
      </rPr>
      <t xml:space="preserve">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
</t>
    </r>
    <r>
      <rPr>
        <b/>
        <sz val="10"/>
        <rFont val="Arial"/>
        <family val="2"/>
      </rPr>
      <t>30/12/2021</t>
    </r>
    <r>
      <rPr>
        <sz val="10"/>
        <rFont val="Arial"/>
        <family val="2"/>
      </rPr>
      <t>.no se ha materializado en riesgo ya que se aplican los procedimientos y manuales, capacitaciones y se realiza monitoreo constante de las actividades, al igual que no se  cuenta con fallos judiciales contra contra funcionarios de la Personería que impliquen  Ocultar a la ciudadanía la información  con La intencion de obtener beneficio propio o ajeno.</t>
    </r>
  </si>
  <si>
    <r>
      <t xml:space="preserve">30/03/2021. </t>
    </r>
    <r>
      <rPr>
        <sz val="11"/>
        <rFont val="Arial"/>
        <family val="2"/>
      </rPr>
      <t xml:space="preserve">Durante este trimestre se realizaron las contrataciones requeridas para el apoyo a la gestión, por lo que no se materializó el riesgo, ya que se cuenta con el apoyo suficiente para cubrir las necesidades de la entidad. 
</t>
    </r>
    <r>
      <rPr>
        <b/>
        <sz val="11"/>
        <rFont val="Arial"/>
        <family val="2"/>
      </rPr>
      <t>30/06/2021.</t>
    </r>
    <r>
      <rPr>
        <sz val="11"/>
        <rFont val="Arial"/>
        <family val="2"/>
      </rPr>
      <t xml:space="preserve"> Ya que se cuenta con el personal suficiente mediante la modalidad de contrato, para el apoyo a la gestión, no se ha materializado el riesgo, ya que se cubre la alta demanda de actividades de la entidad.  
</t>
    </r>
    <r>
      <rPr>
        <b/>
        <sz val="11"/>
        <rFont val="Arial"/>
        <family val="2"/>
      </rPr>
      <t xml:space="preserve">30/09/2021. </t>
    </r>
    <r>
      <rPr>
        <b/>
        <sz val="10"/>
        <rFont val="Arial"/>
        <family val="2"/>
      </rPr>
      <t xml:space="preserve"> </t>
    </r>
    <r>
      <rPr>
        <sz val="10"/>
        <rFont val="Arial"/>
        <family val="2"/>
      </rPr>
      <t xml:space="preserve">para el tercer trimestre se cuenta con el personal de apoyo  a la gestión según lo requerido para cubrir lo planeado por la entidad, por lo que el indicador marca el 100% defido a la eficiencia de la contratación. </t>
    </r>
    <r>
      <rPr>
        <sz val="11"/>
        <rFont val="Arial"/>
        <family val="2"/>
      </rPr>
      <t xml:space="preserve"> 
</t>
    </r>
    <r>
      <rPr>
        <b/>
        <sz val="11"/>
        <rFont val="Arial"/>
        <family val="2"/>
      </rPr>
      <t>30/12/2021</t>
    </r>
    <r>
      <rPr>
        <sz val="11"/>
        <rFont val="Arial"/>
        <family val="2"/>
      </rPr>
      <t xml:space="preserve">  Ya que se cuento todo el año con el personal suficiente mediante la modalidad de contrato, para el apoyo a la gestión, no se ha materializado el riesgo, ya que se cubrio la alta demanda de actividades de la entidad.  </t>
    </r>
  </si>
  <si>
    <r>
      <t>30/06/2021</t>
    </r>
    <r>
      <rPr>
        <sz val="11"/>
        <rFont val="Arial"/>
        <family val="2"/>
      </rPr>
      <t xml:space="preserve">. El plan de bienestar laboral y capacitaciones se ha realizado en forma continua durante todo el semestre, incluso se han dictado capacitaciones adicionales que no fueron programadas dentro del plan lo cual es un factor positivo para reducir el riesgo.  Por lo anterior no se ha materializado el riesgo. 
</t>
    </r>
    <r>
      <rPr>
        <b/>
        <sz val="11"/>
        <rFont val="Arial"/>
        <family val="2"/>
      </rPr>
      <t xml:space="preserve">30/12/2021. </t>
    </r>
    <r>
      <rPr>
        <sz val="11"/>
        <rFont val="Arial"/>
        <family val="2"/>
      </rPr>
      <t xml:space="preserve">El plan de bienestar laboral y capacitaciones se ha realizado en forma continua durante todo el semestre, incluso se han dictado capacitaciones adicionales que no fueron programadas dentro del plan lo cual es un factor positivo para reducir el riesgo.  Por lo anterior no se ha materializado el riesgo. 
</t>
    </r>
  </si>
  <si>
    <r>
      <rPr>
        <b/>
        <sz val="11"/>
        <rFont val="Arial"/>
        <family val="2"/>
      </rPr>
      <t>30/06/2021.</t>
    </r>
    <r>
      <rPr>
        <sz val="11"/>
        <rFont val="Arial"/>
        <family val="2"/>
      </rPr>
      <t xml:space="preserve"> Se han realizado capacitaciones en cuanto a la adopción de protocolos de bioseguridad, campañas de autocuidado, entrega de elementos de bioseguridad como tapabocas, gel. Alcohol, por lo que no se ha materializado el riesgo. 
</t>
    </r>
    <r>
      <rPr>
        <b/>
        <sz val="11"/>
        <rFont val="Arial"/>
        <family val="2"/>
      </rPr>
      <t>30/12/2021</t>
    </r>
    <r>
      <rPr>
        <sz val="11"/>
        <rFont val="Arial"/>
        <family val="2"/>
      </rPr>
      <t xml:space="preserve">.  Se continuo con los protocolos de Bioseguridad, por lo que nos se materializo el riesgo en la entidad, ya que todos los contagios fueron fuera de la entidad. </t>
    </r>
  </si>
  <si>
    <r>
      <rPr>
        <b/>
        <sz val="11"/>
        <rFont val="Arial"/>
        <family val="2"/>
      </rPr>
      <t>30/04/2021</t>
    </r>
    <r>
      <rPr>
        <sz val="11"/>
        <rFont val="Arial"/>
        <family val="2"/>
      </rPr>
      <t xml:space="preserve">. No se ha materializado el riesgo dado que no se cuenta con fallos judiciales emitidos contra funcionarios de la Personería  or realizar contratacion contraria a la ley  para planes de capacitaciòn o mejoramiento. Obteniendo beneficio  para si u otra persona, se aplican los manuales y procedimientos
</t>
    </r>
    <r>
      <rPr>
        <b/>
        <sz val="11"/>
        <rFont val="Arial"/>
        <family val="2"/>
      </rPr>
      <t xml:space="preserve">30/*09/2021  </t>
    </r>
    <r>
      <rPr>
        <sz val="11"/>
        <rFont val="Arial"/>
        <family val="2"/>
      </rPr>
      <t xml:space="preserve"> No se ha materializado el riesgo ya que se aplican los procedimientos y manuales, se brindan las capacitaciones requeridas.
</t>
    </r>
    <r>
      <rPr>
        <b/>
        <sz val="11"/>
        <rFont val="Arial"/>
        <family val="2"/>
      </rPr>
      <t>30/12/2021</t>
    </r>
    <r>
      <rPr>
        <sz val="11"/>
        <rFont val="Arial"/>
        <family val="2"/>
      </rPr>
      <t xml:space="preserve">  No se ha materializado el riesgo dado que no se cuenta con fallos judiciales emitidos contra funcionarios de la Personería  or realizar contratacion contraria a la ley  para planes de capacitaciòn o mejoramiento. Obteniendo beneficio  para si u otra persona, se aplican los manuales y procedimientos</t>
    </r>
  </si>
  <si>
    <r>
      <rPr>
        <b/>
        <sz val="10"/>
        <rFont val="Arial"/>
        <family val="2"/>
      </rPr>
      <t>31/12/2021</t>
    </r>
    <r>
      <rPr>
        <b/>
        <sz val="10"/>
        <color indexed="10"/>
        <rFont val="Arial"/>
        <family val="2"/>
      </rPr>
      <t>:</t>
    </r>
    <r>
      <rPr>
        <b/>
        <sz val="10"/>
        <rFont val="Arial"/>
        <family val="2"/>
      </rPr>
      <t xml:space="preserve"> </t>
    </r>
    <r>
      <rPr>
        <sz val="10"/>
        <rFont val="Arial"/>
        <family val="2"/>
      </rPr>
      <t>Evaluación de la prestación de los servicios que prestan los funcionarios de la personería para evidenciar, entre otros aspectos, que no</t>
    </r>
    <r>
      <rPr>
        <b/>
        <sz val="10"/>
        <rFont val="Arial"/>
        <family val="2"/>
      </rPr>
      <t xml:space="preserve"> </t>
    </r>
    <r>
      <rPr>
        <sz val="10"/>
        <rFont val="Arial"/>
        <family val="2"/>
      </rPr>
      <t>se oculte a la ciudadanía información  con la intencionalidad de obtener beneficio propio o ajeno.</t>
    </r>
    <r>
      <rPr>
        <b/>
        <sz val="10"/>
        <rFont val="Arial"/>
        <family val="2"/>
      </rPr>
      <t xml:space="preserve">
30/09/2021.  </t>
    </r>
    <r>
      <rPr>
        <sz val="10"/>
        <rFont val="Arial"/>
        <family val="2"/>
      </rPr>
      <t>La oficina de control interno viene presentando todos los informe de ley .  Con el fin de fortalecer la cultura de autocontrol al interior de la Personería se  vienen realizaron  campañas para el fomento del Autocontrol, se publican piezas graficas   en  el boletín interno y en la cartelera del la entidad,  así mismo, en la inducción y la Reinducción a los funcionarios y contratistas , se capacitó sobre  los cinco valores del Código de Integridad. MIPG  y Riesgos 
Además teniendo en cuenta el indicador de cero fallos judiciales o administrativos contra funcionarios se solicitó a la delegatura para la vigilancia administrativa  una certificación de los primeros 8 meses del año, en la cual, se informara a control interno si se presentaron fallos en procesos de corrupción sobre funcionarios de la personería, manifestando en la respuesta que no se presentaron, por lo tanto no se materializó el riesgo.</t>
    </r>
    <r>
      <rPr>
        <b/>
        <sz val="10"/>
        <rFont val="Arial"/>
        <family val="2"/>
      </rPr>
      <t xml:space="preserve">
30/04/2021,</t>
    </r>
    <r>
      <rPr>
        <sz val="10"/>
        <rFont val="Arial"/>
        <family val="2"/>
      </rPr>
      <t xml:space="preserve"> La oficina de control interno presenta los informes de Ley teniendo en cuenta los requerimientos necesarios para dar cumplimiento a lo exigido a la Personería de Itagüí con un alto grado de ética y transparencia.. Las acciones realizadas para el control de riesgos de corrupción han sido: Aplicación de procedimientos y manuales. No se ha materializado este riesgo por parte de la oficina de control interno,</t>
    </r>
  </si>
  <si>
    <r>
      <rPr>
        <b/>
        <sz val="10"/>
        <rFont val="Arial"/>
        <family val="2"/>
      </rPr>
      <t>31/12/2021</t>
    </r>
    <r>
      <rPr>
        <b/>
        <sz val="10"/>
        <color indexed="10"/>
        <rFont val="Arial"/>
        <family val="2"/>
      </rPr>
      <t>:</t>
    </r>
    <r>
      <rPr>
        <b/>
        <sz val="10"/>
        <rFont val="Arial"/>
        <family val="2"/>
      </rPr>
      <t xml:space="preserve"> </t>
    </r>
    <r>
      <rPr>
        <sz val="10"/>
        <rFont val="Arial"/>
        <family val="2"/>
      </rPr>
      <t>Evaluación de la prestación de los servicios que prestan los funcionarios de la personería para evidenciar, entre otros aspectos, que no se oculte a la ciudadanía información  con la intencionalidad de obtener beneficio propio o ajeno o afectar el cumplimiento de la misión institucional.</t>
    </r>
    <r>
      <rPr>
        <b/>
        <sz val="10"/>
        <rFont val="Arial"/>
        <family val="2"/>
      </rPr>
      <t xml:space="preserve">
30/09/2021.  </t>
    </r>
    <r>
      <rPr>
        <sz val="10"/>
        <rFont val="Arial"/>
        <family val="2"/>
      </rPr>
      <t xml:space="preserve">La oficina de control interno viene presentando todos los informe de ley .  Con el fin de fortalecer la cultura de autocontrol al interior de la Personería se  vienen realizaron  campañas para el fomento del Autocontrol, se publican piezas graficas   en  el boletín interno y en la cartelera del la entidad,  así mismo, en la inducción y la Reinducción a los funcionarios y contratistas , se capacitó sobre  los cinco valores del Código de Integridad. MIPG  y Riesgos .Además teniendo en cuenta el indicador de cero fallos judiciales o administrativos contra funcionarios se solicitó a la delegatura para la vigilancia administrativa  una certificación de los primeros 8 meses del año, en la cual, se informara a control interno si se presentaron fallos en procesos de corrupción sobre funcionarios de la personería, manifestando en la respuesta que no se presentaron, por lo tanto no se materializó el riesgo.
</t>
    </r>
    <r>
      <rPr>
        <b/>
        <sz val="10"/>
        <rFont val="Arial"/>
        <family val="2"/>
      </rPr>
      <t xml:space="preserve">30/04/2021. </t>
    </r>
    <r>
      <rPr>
        <sz val="10"/>
        <rFont val="Arial"/>
        <family val="2"/>
      </rPr>
      <t>La oficina de control interno presenta los informes de Ley teniendo en cuenta los requerimientos necesarios para dar cumplimiento a lo exigido a la Personería de Itagüí con un alto grado de ética y transparencia..En cuanto al seguimiento a los componentes establecidos en el plan anticorrupción se han realizado las siguientes actividades: como es.
Actualizar la información que se presenta en la página web, capsulas publicitarias. No se ha materializado este riesgo por parte de la oficina de control interno.</t>
    </r>
  </si>
  <si>
    <r>
      <rPr>
        <b/>
        <sz val="10"/>
        <rFont val="Arial"/>
        <family val="2"/>
      </rPr>
      <t xml:space="preserve">30/12/2021: </t>
    </r>
    <r>
      <rPr>
        <sz val="10"/>
        <rFont val="Arial"/>
        <family val="2"/>
      </rPr>
      <t>Socializar del código de  integridad (principios y valores) con los servidores de la Entidad y se ha realizado seguimiento a la  aplicación de código de integridad.
No se ha evidenciado la materialización de tráfico de influencias en la personería al fecha.</t>
    </r>
    <r>
      <rPr>
        <b/>
        <sz val="10"/>
        <rFont val="Arial"/>
        <family val="2"/>
      </rPr>
      <t xml:space="preserve">
30/09/2021.  </t>
    </r>
    <r>
      <rPr>
        <sz val="10"/>
        <rFont val="Arial"/>
        <family val="2"/>
      </rPr>
      <t xml:space="preserve">La oficina de control interno viene presentando todos los informe de ley .  Con el fin de fortalecer la cultura de autocontrol al interior de la Personería se  vienen realizaron  campañas para el fomento del Autocontrol, se publican piezas graficas   en  el boletín interno y en la cartelera del la entidad,  así mismo, en la inducción y la Reinducción a los funcionarios y contratistas , se capacitó sobre  los cinco valores del Código de Integridad. MIPG  y Riesgos .Además teniendo en cuenta el indicador de cero fallos judiciales o administrativos contra funcionarios se solicitó a la delegatura para la vigilancia administrativa  una certificación de los primeros 8 meses del año, en la cual, se informara a control interno si se presentaron fallos en procesos de corrupción sobre funcionarios de la personería, manifestando en la respuesta que no se presentaron, por lo tanto no se materializó el riesgo.  
</t>
    </r>
    <r>
      <rPr>
        <b/>
        <sz val="10"/>
        <rFont val="Arial"/>
        <family val="2"/>
      </rPr>
      <t xml:space="preserve">
30/04/2021.</t>
    </r>
    <r>
      <rPr>
        <sz val="10"/>
        <rFont val="Arial"/>
        <family val="2"/>
      </rPr>
      <t xml:space="preserve"> Por parte de la oficina de control interno, se están presenta los informes de Ley teniendo en cuenta los requerimientos necesarios para dar cumplimiento a lo exigido,                                                                     Se esta socializando con los funcionarios  el Código de integridad, cada líder del proceso presenta una actividad con cada valor, y lo expone para  todos los funcionarios de la personería, ya se presento el valor de la Honestidad por par de de la delegatura de Derechos Humanos, le sigue la delegatura de Vigilancia Administrativa con el valor del Respeto.  No se ha materializado este riesgo por parte de la oficina de control interno.</t>
    </r>
  </si>
  <si>
    <r>
      <rPr>
        <b/>
        <sz val="10"/>
        <rFont val="Arial"/>
        <family val="2"/>
      </rPr>
      <t>31/12/2021</t>
    </r>
    <r>
      <rPr>
        <b/>
        <sz val="10"/>
        <color indexed="10"/>
        <rFont val="Arial"/>
        <family val="2"/>
      </rPr>
      <t>:</t>
    </r>
    <r>
      <rPr>
        <b/>
        <sz val="10"/>
        <rFont val="Arial"/>
        <family val="2"/>
      </rPr>
      <t xml:space="preserve"> </t>
    </r>
    <r>
      <rPr>
        <sz val="10"/>
        <rFont val="Arial"/>
        <family val="2"/>
      </rPr>
      <t>Se obra bajo el estricto cumplimiento del código de ética de la entidad y se le hace seguimiento en la evaluación del desempeño del personal vinculado y a los contratistas en el seguimiento y supervisión a los contratos.</t>
    </r>
    <r>
      <rPr>
        <b/>
        <sz val="10"/>
        <rFont val="Arial"/>
        <family val="2"/>
      </rPr>
      <t xml:space="preserve">
30/09/2021.  </t>
    </r>
    <r>
      <rPr>
        <sz val="10"/>
        <rFont val="Arial"/>
        <family val="2"/>
      </rPr>
      <t xml:space="preserve">La oficina de control interno viene presentando todos los informe de ley .  Con el fin de fortalecer la cultura de autocontrol al interior de la Personería se  vienen realizaron  campañas para el fomento del Autocontrol, se publican piezas graficas   en  el boletín interno y en la cartelera del la entidad,  así mismo, en la inducción y la Reinducción a los funcionarios y contratistas , se capacitó sobre  los cinco valores del Código de Integridad. MIPG  y Riesgos .Además teniendo en cuenta el indicador de cero fallos judiciales o administrativos contra funcionarios se solicitó a la delegatura para la vigilancia administrativa  una certificación de los primeros 8 meses del año, en la cual, se informara a control interno si se presentaron fallos en procesos de corrupción sobre funcionarios de la personería, manifestando en la respuesta que no se presentaron, por lo tanto no se materializó el riesgo.  </t>
    </r>
    <r>
      <rPr>
        <b/>
        <sz val="10"/>
        <rFont val="Arial"/>
        <family val="2"/>
      </rPr>
      <t xml:space="preserve">
30/04/2021</t>
    </r>
    <r>
      <rPr>
        <sz val="10"/>
        <rFont val="Arial"/>
        <family val="2"/>
      </rPr>
      <t xml:space="preserve"> , La oficina de control interno presenta los informes de Ley teniendo en cuenta los requerimientos necesarios para dar cumplimiento a lo exigido a la Personería de Itagüí con un alto grado de ética y transparencia.                                                                .En cuanto al  seguimiento del plan de anticorrupción se han realizado las siguientes actividades: 
Actualizar la información que se presenta en la página web y capsulas publicitarias en el sitio web.   No se ha materializado este riesgo por parte de la oficina de control interno. </t>
    </r>
  </si>
  <si>
    <r>
      <rPr>
        <b/>
        <sz val="10"/>
        <rFont val="Arial"/>
        <family val="2"/>
      </rPr>
      <t>30/12/2021:</t>
    </r>
    <r>
      <rPr>
        <sz val="10"/>
        <rFont val="Arial"/>
        <family val="2"/>
      </rPr>
      <t xml:space="preserve"> Realización permanentemente de campañas para que los funcionarios no alteren la información que reposa en el SGC, de igual forma se tienen protegidos los archivos que reposan en la carpeta del SGC para que no sean modificados.</t>
    </r>
    <r>
      <rPr>
        <b/>
        <sz val="10"/>
        <rFont val="Arial"/>
        <family val="2"/>
      </rPr>
      <t xml:space="preserve">
30/09/2021.</t>
    </r>
    <r>
      <rPr>
        <sz val="10"/>
        <rFont val="Arial"/>
        <family val="2"/>
      </rPr>
      <t xml:space="preserve">  La oficina de control interno viene presentando todos los informe de ley .  Con el fin de fortalecer la cultura de autocontrol al interior de la Personería se  vienen realizaron  campañas para el fomento del Autocontrol, se publican piezas graficas   en  el boletín interno y en la cartelera del la entidad,  así mismo, en la inducción y la Reinducción a los funcionarios y contratistas , se capacitó sobre  los cinco valores del Código de Integridad. MIPG  y Riesgos .Además teniendo en cuenta el indicador de cero fallos judiciales o administrativos contra funcionarios se solicitó a la delegatura para la vigilancia administrativa  una certificación de los primeros 8 meses del año, en la cual, se informara a control interno si se presentaron fallos en procesos de corrupción sobre funcionarios de la personería, manifestando en la respuesta que no se presentaron, por lo tanto no se materializó el riesgo.  </t>
    </r>
    <r>
      <rPr>
        <b/>
        <sz val="10"/>
        <rFont val="Arial"/>
        <family val="2"/>
      </rPr>
      <t xml:space="preserve">
9/04/2021. </t>
    </r>
    <r>
      <rPr>
        <sz val="10"/>
        <rFont val="Arial"/>
        <family val="2"/>
      </rPr>
      <t>La oficina de control interno presenta los informes de Ley teniendo en cuenta los requerimientos necesarios para dar cumplimiento a lo exigido a la Personería de Itagüí con un alto grado de ética y transparencia.. No se ha materializado este riesgo por parte de la oficina de control interno</t>
    </r>
  </si>
  <si>
    <r>
      <rPr>
        <b/>
        <sz val="10"/>
        <rFont val="Arial"/>
        <family val="2"/>
      </rPr>
      <t xml:space="preserve">30/12/2021: </t>
    </r>
    <r>
      <rPr>
        <sz val="10"/>
        <rFont val="Arial"/>
        <family val="2"/>
      </rPr>
      <t>A la fecha no se han presentado situaciones de silencio para ocultar comisiones de hechos ilícitos  particulares, no se ha materializado el riesgo.</t>
    </r>
    <r>
      <rPr>
        <b/>
        <sz val="10"/>
        <rFont val="Arial"/>
        <family val="2"/>
      </rPr>
      <t xml:space="preserve">
30/09/2021.</t>
    </r>
    <r>
      <rPr>
        <sz val="10"/>
        <rFont val="Arial"/>
        <family val="2"/>
      </rPr>
      <t xml:space="preserve">  La oficina de control interno viene presentando todos los informe de ley .  Con el fin de fortalecer la cultura de autocontrol al interior de la Personería se  vienen realizaron  campañas para el fomento del Autocontrol, se publican piezas graficas   en  el boletín interno y en la cartelera del la entidad,  así mismo, en la inducción y la Reinducción a los funcionarios y contratistas , se capacitó sobre  los cinco valores del Código de Integridad. MIPG. 
 </t>
    </r>
    <r>
      <rPr>
        <b/>
        <sz val="10"/>
        <rFont val="Arial"/>
        <family val="2"/>
      </rPr>
      <t>Riesgos</t>
    </r>
    <r>
      <rPr>
        <sz val="10"/>
        <rFont val="Arial"/>
        <family val="2"/>
      </rPr>
      <t xml:space="preserve"> .Además teniendo en cuenta el indicador de cero fallos judiciales o administrativos contra funcionarios se solicitó a la delegatura para la vigilancia administrativa  una certificación de los primeros 8 meses del año, en la cual, se informara a control interno si se presentaron fallos en procesos de corrupción sobre funcionarios de la personería, manifestando en la respuesta que no se presentaron.
 Por lo tanto no se materializó el riesgo.    
</t>
    </r>
    <r>
      <rPr>
        <b/>
        <sz val="10"/>
        <rFont val="Arial"/>
        <family val="2"/>
      </rPr>
      <t xml:space="preserve">
30/04/2021</t>
    </r>
    <r>
      <rPr>
        <sz val="10"/>
        <rFont val="Arial"/>
        <family val="2"/>
      </rPr>
      <t xml:space="preserve"> No se ha materializado este riesgo por parte de la oficina de control interno, La oficina de control interno presenta los informes de Ley teniendo en cuenta los requerimientos necesarios para dar cumplimiento a lo exigido a la Personería de Itagüí con un alto grado de ética y transparencia..</t>
    </r>
  </si>
  <si>
    <r>
      <rPr>
        <b/>
        <sz val="10"/>
        <rFont val="Arial"/>
        <family val="2"/>
      </rPr>
      <t>31/12/2022:</t>
    </r>
    <r>
      <rPr>
        <sz val="10"/>
        <color indexed="10"/>
        <rFont val="Arial"/>
        <family val="2"/>
      </rPr>
      <t xml:space="preserve"> </t>
    </r>
    <r>
      <rPr>
        <sz val="10"/>
        <rFont val="Arial"/>
        <family val="2"/>
      </rPr>
      <t>Acorde a resultados de la evaluación de la gestión, los controles han sido eficaces a la fecha y no se han materializado acciones de uso indebido de artilugios jurídicos para apropiación indebida de recursos o favorecimiento a terceros o propio de estos recursos.</t>
    </r>
    <r>
      <rPr>
        <b/>
        <sz val="10"/>
        <rFont val="Arial"/>
        <family val="2"/>
      </rPr>
      <t xml:space="preserve">
30/09/2021. </t>
    </r>
    <r>
      <rPr>
        <sz val="11"/>
        <rFont val="Arial"/>
        <family val="2"/>
      </rPr>
      <t xml:space="preserve"> La oficina de control interno viene presentando todos los informe de ley .  Con el fin de fortalecer la cultura de autocontrol al interior de la Personería se  vienen realizaron  campañas para el fomento del Autocontrol, se publican piezas graficas   en  el boletín interno y en la cartelera del la entidad,  así mismo, en la inducción y la Reinducción a los funcionarios y contratistas , se capacitó sobre  los cinco valores del Código de Integridad. MIPG  y Riesgos .Además teniendo en cuenta el indicador de cero fallos judiciales o administrativos contra funcionarios se solicitó a la delegatura para la vigilancia administrativa  una certificación de los primeros 8 meses del año, en la cual, se informara a control interno si se presentaron fallos en procesos de corrupción sobre funcionarios de la personería, manifestando en la respuesta que no se presentaron, por lo tanto no se materializó el riesgo.  </t>
    </r>
    <r>
      <rPr>
        <b/>
        <sz val="10"/>
        <rFont val="Arial"/>
        <family val="2"/>
      </rPr>
      <t xml:space="preserve">
30/04/2021</t>
    </r>
    <r>
      <rPr>
        <sz val="10"/>
        <rFont val="Arial"/>
        <family val="2"/>
      </rPr>
      <t xml:space="preserve"> No se ha materializado este riesgo por parte de la oficina de control interno, La oficina de control interno presenta los informes de Ley teniendo en cuenta los requerimientos necesarios para dar cumplimiento a lo exigido a la Personería de Itagüí con un alto grado de ética y transparencia..Se esta socializando con los funcionarios  el Código de integridad, cada líder del proceso presenta una actividad con cada valor, y lo expone para  todos los funcionarios de la personería, ya se presento el valor de la Honestidad por par de de la delegatura de Derechos Humanos, le sigue la delegatura de Vigilancia Administrativa con el valor del Respeto.  </t>
    </r>
  </si>
  <si>
    <r>
      <t xml:space="preserve">Después de analizado el presente riesgo y hacerle seguimiento a su evaluación se deja como evidencia que su valoración quedó en una zona de riesgo baja, por lo tanto, se concluye lo siguiente: Para el período comprendido entre </t>
    </r>
    <r>
      <rPr>
        <b/>
        <sz val="10"/>
        <color rgb="FF000000"/>
        <rFont val="Calibri"/>
        <family val="2"/>
        <scheme val="minor"/>
      </rPr>
      <t>01/01/2021 al 31/03/2021</t>
    </r>
    <r>
      <rPr>
        <sz val="10"/>
        <color rgb="FF000000"/>
        <rFont val="Calibri"/>
        <family val="2"/>
        <scheme val="minor"/>
      </rPr>
      <t xml:space="preserve"> todas las piezas gráficas, así como los textos para publicar por los diferentes canales de comunicación con que cuenta la entidad (Redes sociales, sitio web, correos electrónicos, boletines entre otros) son analizados, revisados y aprobados previamente por el Personero municipal y su personal de apoyo para lo cual se creo un grupo de Whatsapp en el cual queda el registro de las piezas a publicar y de las aprobacion de las mismas. Se determinó que no se evidencia materialización del riesgo. Indicador: Nro de publicaciones erróneas/Nro de publicaciones realizadas*100= 0/72=0 (Cero)
Después de analizado el presente riesgo y hacerle seguimiento a su evaluación se deja como evidencia que su valoración quedó en una zona de riesgo baja, por lo tanto, se concluye lo siguiente: Para el período comprendido entre </t>
    </r>
    <r>
      <rPr>
        <b/>
        <sz val="10"/>
        <color rgb="FF000000"/>
        <rFont val="Calibri"/>
        <family val="2"/>
        <scheme val="minor"/>
      </rPr>
      <t>01/04/2021 al 30/06/2021</t>
    </r>
    <r>
      <rPr>
        <sz val="10"/>
        <color rgb="FF000000"/>
        <rFont val="Calibri"/>
        <family val="2"/>
        <scheme val="minor"/>
      </rPr>
      <t xml:space="preserve"> todas las piezas gráficas, así como los textos para publicar por los diferentes canales de comunicación con que cuenta la entidad (Redes sociales, sitio web, correos electrónicos, boletines entre otros) son analizados, revisados y aprobados previamente por el Personero municipal y su personal de apoyo para lo cual se creó un grupo de WhatsApp en el cual queda el registro de las piezas a publicar y la aprobación de las misma. Se determinó que no se evidencia materialización del riesgo. Indicador: Nro de publicaciones erróneas/Nro de publicaciones realizadas*100= 0/84=0 (Cero)
Después de analizado el presente riesgo y hacerle seguimiento a su evaluación se deja como evidencia que su valoración quedó en una zona de riesgo moderado, por lo tanto, </t>
    </r>
    <r>
      <rPr>
        <b/>
        <sz val="10"/>
        <color rgb="FF000000"/>
        <rFont val="Calibri"/>
        <family val="2"/>
        <scheme val="minor"/>
      </rPr>
      <t>se concluye lo siguiente: Para el período comprendido entre el 01/07/2021 al 30/09/2021.</t>
    </r>
    <r>
      <rPr>
        <sz val="10"/>
        <color rgb="FF000000"/>
        <rFont val="Calibri"/>
        <family val="2"/>
        <scheme val="minor"/>
      </rPr>
      <t xml:space="preserve"> Entre el Personero como líder del proceso de comunicaciones, el comunicador y asesores, siempre se analiza el canal para publicar, los horarios y el tipo de información que se va a publicar. Una vez revisado este indicador se determinó que NO se evidencia materialización del riesgo. Indicador: Nº de publicaciones oportunas/Nº de publicaciones realizadas X 100= 72/72=100%     En el tercer trimestre del 2021 se realizaron 72 publicaciones.
</t>
    </r>
    <r>
      <rPr>
        <b/>
        <sz val="10"/>
        <color rgb="FF000000"/>
        <rFont val="Calibri"/>
        <family val="2"/>
        <scheme val="minor"/>
      </rPr>
      <t>para la vigencia comprendida entre el 1 de octubre y el 30 de diciembre de 2021.</t>
    </r>
    <r>
      <rPr>
        <sz val="10"/>
        <color rgb="FF000000"/>
        <rFont val="Calibri"/>
        <family val="2"/>
        <scheme val="minor"/>
      </rPr>
      <t xml:space="preserve">
Se evidencia que </t>
    </r>
    <r>
      <rPr>
        <b/>
        <sz val="10"/>
        <color rgb="FF000000"/>
        <rFont val="Calibri"/>
        <family val="2"/>
        <scheme val="minor"/>
      </rPr>
      <t>N</t>
    </r>
    <r>
      <rPr>
        <sz val="10"/>
        <color rgb="FF000000"/>
        <rFont val="Calibri"/>
        <family val="2"/>
        <scheme val="minor"/>
      </rPr>
      <t>o se materializó este riesgo, puesto que todas las publicaciones se publicaron adecuadamente sin errores.</t>
    </r>
  </si>
  <si>
    <r>
      <t>Después de analizado el presente riesgo y hacerle seguimiento a su evaluación se deja como evidencia que su valoración quedó en una zona de riesgo moderado, por lo tanto, se concluye lo siguiente: Para el período comprendido entre el</t>
    </r>
    <r>
      <rPr>
        <b/>
        <sz val="10"/>
        <color rgb="FF000000"/>
        <rFont val="Calibri"/>
        <family val="2"/>
        <scheme val="minor"/>
      </rPr>
      <t xml:space="preserve"> 01/01/2021 al 31/03/2021</t>
    </r>
    <r>
      <rPr>
        <sz val="10"/>
        <color rgb="FF000000"/>
        <rFont val="Calibri"/>
        <family val="2"/>
        <scheme val="minor"/>
      </rPr>
      <t xml:space="preserve">. Entre el Personero como líder del proceso de comunicaciones, el comunicador y asesores, siempre se analiza el canal para publicar, los horarios y el tipo de información que se va a publicar. Una vez revisado este indicador se determinó que NO se evidencia materialización del riesgo. Indicador: Nº de publicaciones oportunas/Nº de publicaciones realizadas X 100= 72/72=100%     En el primer trimestre del 2021 se realizaron 72 publicaciones.
Después de analizado el presente riesgo y hacerle seguimiento a su evaluación se deja como evidencia que su valoración quedó en una zona de riesgo moderado, por lo tanto, se concluye lo siguiente: Para el período comprendido </t>
    </r>
    <r>
      <rPr>
        <b/>
        <sz val="10"/>
        <color rgb="FF000000"/>
        <rFont val="Calibri"/>
        <family val="2"/>
        <scheme val="minor"/>
      </rPr>
      <t>entre el 01/04/2021 al 30/06/2021.</t>
    </r>
    <r>
      <rPr>
        <sz val="10"/>
        <color rgb="FF000000"/>
        <rFont val="Calibri"/>
        <family val="2"/>
        <scheme val="minor"/>
      </rPr>
      <t xml:space="preserve"> Entre el Personero como líder del proceso de comunicaciones, el comunicador y asesores, siempre se analiza el canal para publicar, los horarios y el tipo de información que se va a publicar. Una vez revisado este indicador se determinó que NO se evidencia materialización del riesgo. Indicador: Nº de publicaciones oportunas/Nº de publicaciones realizadas X 100= 84/84=100%     En el segundo trimestre del 2021 se realizaron 84 publicaciones.
</t>
    </r>
    <r>
      <rPr>
        <b/>
        <sz val="10"/>
        <color rgb="FF000000"/>
        <rFont val="Calibri"/>
        <family val="2"/>
        <scheme val="minor"/>
      </rPr>
      <t>Después de analizado el presente riesgo y hacerle seguimiento a su evaluación se deja como evidencia que su valoración quedó en una zona de riesgo moderado, por lo tanto, se concluye lo siguiente: Para el período comprendido entre el 01/07/2021 al 30/09/2021.</t>
    </r>
    <r>
      <rPr>
        <sz val="10"/>
        <color rgb="FF000000"/>
        <rFont val="Calibri"/>
        <family val="2"/>
        <scheme val="minor"/>
      </rPr>
      <t xml:space="preserve"> Entre el Personero como líder del proceso de comunicaciones, el comunicador y asesores, siempre se analiza el canal para publicar, los horarios y el tipo de información que se va a publicar. Una vez revisado este indicador se determinó que NO se evidencia materialización del riesgo. Indicador: Nº de publicaciones oportunas/Nº de publicaciones realizadas X 100= 72/72=100%     En el tercer trimestre del 2021 se realizaron 72 publicaciones.
</t>
    </r>
    <r>
      <rPr>
        <b/>
        <sz val="10"/>
        <color rgb="FF000000"/>
        <rFont val="Calibri"/>
        <family val="2"/>
        <scheme val="minor"/>
      </rPr>
      <t>Para el periodo comprendido entre el 1 de octubre y el 3o de diciembre de 2021,</t>
    </r>
    <r>
      <rPr>
        <sz val="10"/>
        <color rgb="FF000000"/>
        <rFont val="Calibri"/>
        <family val="2"/>
        <scheme val="minor"/>
      </rPr>
      <t xml:space="preserve"> No se evidencia incumplimiento en la oportunidad de las publicaciones. por lo tanto No se materializó este riesgo.</t>
    </r>
  </si>
  <si>
    <r>
      <rPr>
        <b/>
        <sz val="10"/>
        <rFont val="Arial"/>
        <family val="2"/>
      </rPr>
      <t xml:space="preserve">9/04/2021. </t>
    </r>
    <r>
      <rPr>
        <sz val="10"/>
        <rFont val="Arial"/>
        <family val="2"/>
      </rPr>
      <t xml:space="preserve">La oficina de control interno presenta los informes de Ley teniendo en cuenta los requerimientos necesarios para dar cumplimiento a lo exigido a la Personeria de Itagúi con un alto grado de etica y transparencia.. No se ha materializado este riesgo por parte de la oficina de control interno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31/12/2021.</t>
    </r>
    <r>
      <rPr>
        <sz val="10"/>
        <rFont val="Arial"/>
        <family val="2"/>
      </rPr>
      <t xml:space="preserve"> No se materializó este riesgo, puesto que no se presentaron fallos judiciales.</t>
    </r>
  </si>
  <si>
    <r>
      <rPr>
        <b/>
        <sz val="10"/>
        <rFont val="Arial"/>
        <family val="2"/>
      </rPr>
      <t>30/04/2021</t>
    </r>
    <r>
      <rPr>
        <sz val="10"/>
        <rFont val="Arial"/>
        <family val="2"/>
      </rPr>
      <t xml:space="preserve"> No se ha materializado este riesgo por parte de la oficina de control interno, La oficina de control interno presenta los informes de Ley teniendo en cuenta los requerimientos necesarios para dar cumplimiento a lo exigido a la Personeria de Itagúi con un alto grado de etica y transparencia..
</t>
    </r>
    <r>
      <rPr>
        <b/>
        <sz val="11"/>
        <rFont val="Arial"/>
        <family val="2"/>
      </rPr>
      <t xml:space="preserve">30/09/2021. </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31/12/2021</t>
    </r>
    <r>
      <rPr>
        <sz val="10"/>
        <rFont val="Arial"/>
        <family val="2"/>
      </rPr>
      <t>.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t>
    </r>
  </si>
  <si>
    <r>
      <rPr>
        <b/>
        <sz val="10"/>
        <rFont val="Arial"/>
        <family val="2"/>
      </rPr>
      <t>30/04/2021</t>
    </r>
    <r>
      <rPr>
        <sz val="10"/>
        <rFont val="Arial"/>
        <family val="2"/>
      </rPr>
      <t xml:space="preserve"> No se ha materializado este riesgo por parte de la oficina de control interno, La oficina de control interno presenta los informes de Ley teniendo en cuenta los requerimientos necesarios para dar cumplimiento a lo exigido a la Personeria de Itagúi con un alto grado de etica y transparencia..Se esta socializando con los funcionarios  el Código de integridad, cada lider del proceso presenta una actividad con cada valor, y lo expone para  todos los funcionarios de la personeria, ya se presento el valor de la Honestidad por parde de la delegatura de Derechos Humanos, le sigue la delegatura de Vigilancia Administrativa con el valor del Respeto.  
</t>
    </r>
    <r>
      <rPr>
        <b/>
        <sz val="11"/>
        <rFont val="Arial"/>
        <family val="2"/>
      </rPr>
      <t xml:space="preserve">30/09/2021. </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31/12/2021</t>
    </r>
    <r>
      <rPr>
        <sz val="10"/>
        <rFont val="Arial"/>
        <family val="2"/>
      </rPr>
      <t>.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t>
    </r>
  </si>
  <si>
    <r>
      <rPr>
        <b/>
        <sz val="10"/>
        <rFont val="Arial"/>
        <family val="2"/>
      </rPr>
      <t>30/04/2021</t>
    </r>
    <r>
      <rPr>
        <sz val="10"/>
        <rFont val="Arial"/>
        <family val="2"/>
      </rPr>
      <t xml:space="preserve">  No se ha materializado el riesgo.  Ya que se esta aplicando los procedimientos y manuales, principios y valores. Y no hay fallos judiciales o administrativos emitidos contra funcionarios . 
</t>
    </r>
    <r>
      <rPr>
        <b/>
        <sz val="11"/>
        <rFont val="Arial"/>
        <family val="2"/>
      </rPr>
      <t>30/09/2021</t>
    </r>
    <r>
      <rPr>
        <sz val="10"/>
        <rFont val="Arial"/>
        <family val="2"/>
      </rPr>
      <t xml:space="preserve">.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t>
    </r>
    <r>
      <rPr>
        <b/>
        <sz val="10"/>
        <rFont val="Arial"/>
        <family val="2"/>
      </rPr>
      <t>31/12/2021</t>
    </r>
    <r>
      <rPr>
        <sz val="10"/>
        <rFont val="Arial"/>
        <family val="2"/>
      </rPr>
      <t>.  La oficina de control interno viene presentando todos los informe de ley .  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t>
    </r>
  </si>
  <si>
    <r>
      <t xml:space="preserve">Para el </t>
    </r>
    <r>
      <rPr>
        <b/>
        <sz val="10"/>
        <color rgb="FF000000"/>
        <rFont val="Arial"/>
        <family val="2"/>
      </rPr>
      <t xml:space="preserve"> primer trimestre del 2021</t>
    </r>
    <r>
      <rPr>
        <sz val="10"/>
        <color rgb="FF000000"/>
        <rFont val="Arial"/>
        <family val="2"/>
      </rPr>
      <t xml:space="preserve"> comprendido entre el </t>
    </r>
    <r>
      <rPr>
        <b/>
        <sz val="10"/>
        <color rgb="FF000000"/>
        <rFont val="Arial"/>
        <family val="2"/>
      </rPr>
      <t>01/01/2021 al 31/03/2021</t>
    </r>
    <r>
      <rPr>
        <sz val="10"/>
        <color rgb="FF000000"/>
        <rFont val="Arial"/>
        <family val="2"/>
      </rPr>
      <t>, se realizó seguimiento a 23 de los 45 riesgos de proceso, de los cuales se materializaron tres (3) riesgos. Indicador: Nro de riesgos materializados / Nro de riesgos identificados * 100= 3/45*100= 6,66% Cabe anotar que los demas riesgos a los cuales no se les realizó seguimiento es porque tienen un periodo de seguimiento superior a 3 meses, por lo tanto esta pendiente dicho seguimiento.
Para el segundo trimestre del 2021 comprendido entre el</t>
    </r>
    <r>
      <rPr>
        <b/>
        <sz val="10"/>
        <color rgb="FF000000"/>
        <rFont val="Arial"/>
        <family val="2"/>
      </rPr>
      <t xml:space="preserve"> 01/04/2021 al 30/06/2021,</t>
    </r>
    <r>
      <rPr>
        <sz val="10"/>
        <color rgb="FF000000"/>
        <rFont val="Arial"/>
        <family val="2"/>
      </rPr>
      <t xml:space="preserve"> se realizó seguimiento a 36 de los 44 riesgos de proceso, de los cuales no se materializó ningún riesgo. Indicador: Nro de riesgos materializados / Nro de riesgos identificados * 100= 0/44*100= 0% Cabe anotar que los demás riesgos a los cuales no se les realizó seguimiento es porque tienen un periodo de seguimiento superior a 3 meses, por lo tanto, está pendiente dicho seguimiento.
</t>
    </r>
    <r>
      <rPr>
        <b/>
        <sz val="10"/>
        <color rgb="FF000000"/>
        <rFont val="Arial"/>
        <family val="2"/>
      </rPr>
      <t xml:space="preserve">Para el tercer  trimestre del 2021 comprendido entre el 01/07/2021 al 30/09/2021, </t>
    </r>
    <r>
      <rPr>
        <sz val="10"/>
        <color rgb="FF000000"/>
        <rFont val="Arial"/>
        <family val="2"/>
      </rPr>
      <t>se realizó seguimiento a 27 de los 42 riesgos de procesos, de los seguimientos realizados se materializó el riesgo de Demora en la atención de las PQRD del proceso de atención al ciudadano. De este riesgo materializado se hizo plan de mejora.
Indicador: Nro de riesgos materializados / Nro de riesgos identificados * 100= 1/42*100= 2,38% Cabe anotar que los demás riesgos a los cuales no se les realizó seguimiento es porque tienen un periodo de seguimiento superior a 3 meses, por lo tanto, está pendiente dicho seguimiento.   
31/01/2022. Se verifico para el cuarto trimestre en la matriz de riesgos la No materialización de ningun riesgo en la entidad.</t>
    </r>
  </si>
  <si>
    <r>
      <t xml:space="preserve">Para el período comprendido entre el </t>
    </r>
    <r>
      <rPr>
        <b/>
        <sz val="10"/>
        <color rgb="FF000000"/>
        <rFont val="Arial"/>
        <family val="2"/>
      </rPr>
      <t>01/01/2021 al 31/03/2021,</t>
    </r>
    <r>
      <rPr>
        <sz val="10"/>
        <color rgb="FF000000"/>
        <rFont val="Arial"/>
        <family val="2"/>
      </rPr>
      <t xml:space="preserve"> Se materializó este riesgo, se realizó el primer seguimiento a los planes de acción de los diferentes procesos, informe que fue radicado por el líder de cada proceso. Indicador: Nro de metas cumplidas en los planes de acción / Nro de metas establecidas en los planes de acción*100= 70/72*100=97,22%.se logró el cumplimiento del 97.22%.del total de las actividades establecidas en el plan de acción institucional para la vigencia 2021, el 2,78% pendiente son dos (2) actividades que estaban programadas para el mes de marzo y no fueron cumplidas, del proceso de derechos colectivos y del ambiente no se cumplio con la actividad de  “Realizar las capacitaciones a las veedurías ley 850 de 2003” y del proceso de gestion documental no se cumplio con la actividad de “Difundir la importancia de la Gestión Documental” 
</t>
    </r>
    <r>
      <rPr>
        <b/>
        <sz val="10"/>
        <color rgb="FF000000"/>
        <rFont val="Arial"/>
        <family val="2"/>
      </rPr>
      <t>Para el período comprendido entre el 01/04/2021 al 30/06/2021,</t>
    </r>
    <r>
      <rPr>
        <sz val="10"/>
        <color rgb="FF000000"/>
        <rFont val="Arial"/>
        <family val="2"/>
      </rPr>
      <t xml:space="preserve"> no se materializó este riesgo, se realizó el segundo seguimiento a los planes de acción de los diferentes procesos, informe que fue radicado por el líder de cada proceso. Indicador: Nro de metas cumplidas en los planes de acción / Nro de metas establecidas en los planes de acción*100= 72/72*100=100%.se logró el cumplimiento del 100%.del total de las actividades establecidas en el plan de acción institucional para la vigencia 2021.
</t>
    </r>
    <r>
      <rPr>
        <b/>
        <sz val="10"/>
        <color rgb="FF000000"/>
        <rFont val="Arial"/>
        <family val="2"/>
      </rPr>
      <t xml:space="preserve">Para el período comprendido entre el 01/07/2021 al 30/09/2021, </t>
    </r>
    <r>
      <rPr>
        <sz val="10"/>
        <color rgb="FF000000"/>
        <rFont val="Arial"/>
        <family val="2"/>
      </rPr>
      <t xml:space="preserve">no se materializó este riesgo, se realizó el tercer seguimiento a los planes de acción de los diferentes procesos, informe que fue radicado por el líder de cada proceso. Indicador: Nro. de metas cumplidas en los planes de acción / Nro. de metas establecidas en los planes de acción*100= 70/70*100=100%.se logró el cumplimiento del 100%.del total de las actividades establecidas en el plan de acción institucional en el tercer trimestre de 2021.
</t>
    </r>
    <r>
      <rPr>
        <b/>
        <sz val="10"/>
        <color rgb="FF000000"/>
        <rFont val="Arial"/>
        <family val="2"/>
      </rPr>
      <t>31/01/2022</t>
    </r>
    <r>
      <rPr>
        <sz val="10"/>
        <color rgb="FF000000"/>
        <rFont val="Arial"/>
        <family val="2"/>
      </rPr>
      <t>. Se evidencio en la matriz de riesgo la materialización de este riesgo durante el periodo comprendido entre el 1 de octubre y el 30 de diciembre, ya que se No se cumplió la meta del 100%. La delegatura de Vigilancia Administrativa No cumplio con la meta dentro del plan de acción con una capacitación. Por lo tanto se reprograma para la vigencia del año 2022.</t>
    </r>
  </si>
  <si>
    <r>
      <rPr>
        <b/>
        <sz val="10"/>
        <rFont val="Arial"/>
        <family val="2"/>
      </rPr>
      <t>30/04/2021</t>
    </r>
    <r>
      <rPr>
        <sz val="10"/>
        <rFont val="Arial"/>
        <family val="2"/>
      </rPr>
      <t xml:space="preserve">  No se ha materializado el riesgo, ya que no existe Incumplimiento de la misión institucional/ Afectación en la generación o prestación de servicios ni afectacion de la  imagen institucional ni hay investigaciones por autoridades competentes. la entidad no cuenta on fallos judiciales o administrativos.
</t>
    </r>
    <r>
      <rPr>
        <b/>
        <sz val="10"/>
        <rFont val="Arial"/>
        <family val="2"/>
      </rPr>
      <t>30/09/2021</t>
    </r>
    <r>
      <rPr>
        <sz val="10"/>
        <rFont val="Arial"/>
        <family val="2"/>
      </rPr>
      <t xml:space="preserve">    
No se ha materializado el riesgo, ya que no existe Incumplimiento de la misión institucional/ Afectación en la generación o prestación de servicios ni afectacion de la  imagen institucional ni hay investigaciones por autoridades competentes. la entidad no cuenta on fallos judiciales o administrativos.
</t>
    </r>
    <r>
      <rPr>
        <b/>
        <sz val="10"/>
        <rFont val="Arial"/>
        <family val="2"/>
      </rPr>
      <t xml:space="preserve">31/12/2021  </t>
    </r>
    <r>
      <rPr>
        <sz val="10"/>
        <rFont val="Arial"/>
        <family val="2"/>
      </rPr>
      <t xml:space="preserve">  
No se ha materializado el riesgo, ya que no existe Incumplimiento de la misión institucional/ Afectación en la generación o prestación de servicios ni afectacion de la  imagen institucional ni hay investigaciones por autoridades competentes. la entidad no cuenta on fallos judiciales o administrativos.   </t>
    </r>
  </si>
  <si>
    <r>
      <rPr>
        <b/>
        <sz val="10"/>
        <rFont val="Arial"/>
        <family val="2"/>
      </rPr>
      <t>30/04/2021</t>
    </r>
    <r>
      <rPr>
        <sz val="10"/>
        <rFont val="Arial"/>
        <family val="2"/>
      </rPr>
      <t xml:space="preserve">  No se ha materializado el riesgo, ya que no existe Incumplimiento de la misión institucional/ Afectación en la generación o prestación de servicios ni afectacion de la  imagen institucional ni hay investigaciones por autoridades competentes. la entidad no cuenta on fallos judiciales o administrativos.
</t>
    </r>
    <r>
      <rPr>
        <b/>
        <sz val="10"/>
        <rFont val="Arial"/>
        <family val="2"/>
      </rPr>
      <t xml:space="preserve">30/09/2021   </t>
    </r>
    <r>
      <rPr>
        <sz val="10"/>
        <rFont val="Arial"/>
        <family val="2"/>
      </rPr>
      <t xml:space="preserve">No se ha materializado el riesgo, ya que no existe Incumplimiento de la misión institucional/ Afectación en la generación o prestación de servicios ni afectacion de la  imagen institucional ni hay investigaciones por autoridades competentes. la entidad no cuenta on fallos judiciales o administrativos.
</t>
    </r>
    <r>
      <rPr>
        <b/>
        <sz val="10"/>
        <rFont val="Arial"/>
        <family val="2"/>
      </rPr>
      <t xml:space="preserve">31/12/2021  </t>
    </r>
    <r>
      <rPr>
        <sz val="10"/>
        <rFont val="Arial"/>
        <family val="2"/>
      </rPr>
      <t xml:space="preserve"> No se ha materializado el riesgo, ya que no existe Incumplimiento de la misión institucional/ Afectación en la generación o prestación de servicios ni afectacion de la  imagen institucional ni hay investigaciones por autoridades competentes. la entidad no cuenta on fallos judiciales o administrativos  </t>
    </r>
  </si>
  <si>
    <r>
      <rPr>
        <b/>
        <sz val="10"/>
        <rFont val="Arial"/>
        <family val="2"/>
      </rPr>
      <t>30/04/2021</t>
    </r>
    <r>
      <rPr>
        <sz val="10"/>
        <rFont val="Arial"/>
        <family val="2"/>
      </rPr>
      <t xml:space="preserve">  No se ha materializado el riesgo, ya que no existe Incumplimiento de la misión institucional/ Afectación en la generación o prestación de servicios ni afectacion de la  imagen institucional ni hay investigaciones por autoridades competentes. la entidad no cuenta on fallos judiciales o administrativos. 
</t>
    </r>
    <r>
      <rPr>
        <b/>
        <sz val="10"/>
        <rFont val="Arial"/>
        <family val="2"/>
      </rPr>
      <t xml:space="preserve">
31/12/2021 </t>
    </r>
    <r>
      <rPr>
        <sz val="10"/>
        <rFont val="Arial"/>
        <family val="2"/>
      </rPr>
      <t xml:space="preserve">No se ha materializado el riesgo, ya que no existe Incumplimiento de la misión institucional/ Afectación en la generación o prestación de servicios ni afectacion de la  imagen institucional ni hay investigaciones por autoridades competentes. la entidad no cuenta on fallos judiciales o administrativos. </t>
    </r>
  </si>
  <si>
    <t>31/12/2021. Revisado el plan de mejoramiento, se evidencio para la vigencia 2021, el cierre de 122 acciones y que pasan abiertas para la vigencia 2022 un total de 94 acciones. Formula (122/216)=56,48%</t>
  </si>
  <si>
    <r>
      <rPr>
        <b/>
        <sz val="11"/>
        <color theme="1"/>
        <rFont val="Arial"/>
        <family val="2"/>
      </rPr>
      <t>30/04/2021.</t>
    </r>
    <r>
      <rPr>
        <b/>
        <sz val="10"/>
        <color theme="1"/>
        <rFont val="Arial"/>
        <family val="2"/>
      </rPr>
      <t xml:space="preserve">  </t>
    </r>
    <r>
      <rPr>
        <sz val="10"/>
        <color theme="1"/>
        <rFont val="Arial"/>
        <family val="2"/>
      </rPr>
      <t xml:space="preserve">EJECUCIÓN PLAN ANUAL DE ADQUISICIONES:   78.26%. Falta por realizar la siguiente contratación: Formación ciudadana programado para febrero en el PAA por $ 100.000.000. Bienestar laboral e incentivos programado para febrero en el PAA. Por $80.000.000.  NOTA: Al 30 de marzo de 2021 estaba el presupuesto agotado para realizar estos dos contratos.  A principios de abril se hizo adición al presupuesto por $ 100.000.000, por lo cual se hará en el mes de abril los dos contratos por $ 50.000.000 cada uno.  Comunicaciones y transporte programado en el PAA para febrero por $ 3.000.000, Se tiene el CDP, se está a la espera de las cotizaciones para hacer la invitación pública. Mantenimiento vehículo, impresoras programado en el PAA para febrero por $ 25.000.000.  Al 30 de marzo de 2021 no teníamos la cotización del mantenimiento del vehículo Toyota para elaborar los estudios previos y realizar la invitación pública.  Sobre el mantenimiento de impresoras no se ha iniciado ningún proceso de contratación. Adicional a lo estipulado en el PAA se realizaron los siguientes contratos:JOVANY ANDRES RIOS OSORIO  $ 32.000.000, JADISON BUSTAMANTE:  $  32.000.000, SEBASTIAN URAN: $  25.666.667.
</t>
    </r>
    <r>
      <rPr>
        <b/>
        <sz val="11"/>
        <color theme="1"/>
        <rFont val="Arial"/>
        <family val="2"/>
      </rPr>
      <t>30/06/2021.</t>
    </r>
    <r>
      <rPr>
        <sz val="10"/>
        <color theme="1"/>
        <rFont val="Arial"/>
        <family val="2"/>
      </rPr>
      <t xml:space="preserve">  EJECUCIÓN PLAN ANUAL DE ADQUISICIONES:   93%. Falta por realizar la siguiente contratación: Mantenimiento vehículos proyectado en $20,000,000 y el de adecuación de oficinas para procesos verbales disciplinarios $  por $ 25,000,000.
</t>
    </r>
    <r>
      <rPr>
        <b/>
        <sz val="11"/>
        <color theme="1"/>
        <rFont val="Arial"/>
        <family val="2"/>
      </rPr>
      <t xml:space="preserve">30/09/2021, </t>
    </r>
    <r>
      <rPr>
        <sz val="10"/>
        <color theme="1"/>
        <rFont val="Arial"/>
        <family val="2"/>
      </rPr>
      <t xml:space="preserve">EJECUCIÓN PLAN ANUAL DE ADQUISICIONES: 100%.  En el mes de septiembre se hizo una modificación al P.A.A. para adicionar tres (3) contratos que no estaban previstos inicialmente en el P.A.A. y que refieren al cumplimiento del Código de Policía.  Atención en el CTPI.  Se contrataron 3 abogados por total de $ 56,000,000,  Se le adicionó a la adecuación de las oficinas $ 10,000,000 atendiendo las necesidades planteadas y las cotizaciones recibidas.
</t>
    </r>
    <r>
      <rPr>
        <b/>
        <sz val="10"/>
        <color theme="1"/>
        <rFont val="Arial"/>
        <family val="2"/>
      </rPr>
      <t>30/12/2021</t>
    </r>
    <r>
      <rPr>
        <sz val="10"/>
        <color theme="1"/>
        <rFont val="Arial"/>
        <family val="2"/>
      </rPr>
      <t>, EJECUCIÓN PLAN ANUAL DE ADQUISICIONES: 100%.  En el mes de noviembre se le hizo adición al contrato de mantenimiento de vehículos,</t>
    </r>
  </si>
  <si>
    <r>
      <rPr>
        <b/>
        <sz val="11"/>
        <color theme="1"/>
        <rFont val="Arial"/>
        <family val="2"/>
      </rPr>
      <t>30/04/2021</t>
    </r>
    <r>
      <rPr>
        <b/>
        <sz val="10"/>
        <color theme="1"/>
        <rFont val="Arial"/>
        <family val="2"/>
      </rPr>
      <t xml:space="preserve">  </t>
    </r>
    <r>
      <rPr>
        <sz val="10"/>
        <color theme="1"/>
        <rFont val="Arial"/>
        <family val="2"/>
      </rPr>
      <t xml:space="preserve">100% Todas las necesidades para atender la parte misional de la Entidad fueron debidamente satisfechas a través de los contratos suscritos en el primer trimestre de 2021
</t>
    </r>
    <r>
      <rPr>
        <b/>
        <sz val="11"/>
        <color theme="1"/>
        <rFont val="Arial"/>
        <family val="2"/>
      </rPr>
      <t xml:space="preserve"> 30/06/2021,</t>
    </r>
    <r>
      <rPr>
        <sz val="10"/>
        <color theme="1"/>
        <rFont val="Arial"/>
        <family val="2"/>
      </rPr>
      <t xml:space="preserve"> 100% Todas las necesidades para atender la parte misional de la Entidad fueron debidamente satisfechas a través de los contratos suscritos en el primer trimestre de 2021
</t>
    </r>
    <r>
      <rPr>
        <b/>
        <sz val="11"/>
        <color theme="1"/>
        <rFont val="Arial"/>
        <family val="2"/>
      </rPr>
      <t>30/09/2021</t>
    </r>
    <r>
      <rPr>
        <sz val="10"/>
        <color theme="1"/>
        <rFont val="Arial"/>
        <family val="2"/>
      </rPr>
      <t xml:space="preserve">  100% Todas las necesidades para atender la parte misional de la Entidad fueron debidamente satisfechas a través de los contratos suscritos en el tercer trimestre de 2021
  100% Todas las 30/12/2021  100% todas necesidades para atender la parte misional de la Entidad fueron debidamente satisfechas a través de los contratos suscritos en el cuarto trimestre de 2021</t>
    </r>
  </si>
  <si>
    <r>
      <rPr>
        <b/>
        <sz val="10"/>
        <color theme="1"/>
        <rFont val="Arial"/>
        <family val="2"/>
      </rPr>
      <t xml:space="preserve">30/04/2021,   </t>
    </r>
    <r>
      <rPr>
        <sz val="10"/>
        <color theme="1"/>
        <rFont val="Arial"/>
        <family val="2"/>
      </rPr>
      <t xml:space="preserve">100%. Todos los contratos suscritos en el primer trimestre de 2021 cumplieron con los requerimientos legales. 
30/06/2021  No se materializó el riesgo, todos los contratos realizados cumplen con los requerimientos legales. 
</t>
    </r>
    <r>
      <rPr>
        <b/>
        <sz val="11"/>
        <color theme="1"/>
        <rFont val="Arial"/>
        <family val="2"/>
      </rPr>
      <t>30/09/2021</t>
    </r>
    <r>
      <rPr>
        <sz val="10"/>
        <color theme="1"/>
        <rFont val="Arial"/>
        <family val="2"/>
      </rPr>
      <t xml:space="preserve">  100%  No se materializó el riesgo, todos los contratos realizados cumplen con los requerimientos legales. 
30/12/2021  100% no se materialixo el riesgo, todos los contratos realizados cumplieron con los requerimientos legales</t>
    </r>
  </si>
  <si>
    <r>
      <rPr>
        <b/>
        <sz val="10"/>
        <rFont val="Arial"/>
        <family val="2"/>
      </rPr>
      <t>9/04/2021.</t>
    </r>
    <r>
      <rPr>
        <sz val="10"/>
        <rFont val="Arial"/>
        <family val="2"/>
      </rPr>
      <t xml:space="preserve"> Los informes presentados por la oficina de control interno se realizan con alto compromiso y etica profesional, para este trimestre se  actualizaron los manuales  de etica y el Estatuto del auditor. No se ha materializado este riesgo,
</t>
    </r>
    <r>
      <rPr>
        <b/>
        <sz val="10"/>
        <rFont val="Arial"/>
        <family val="2"/>
      </rPr>
      <t>30/06/2021</t>
    </r>
    <r>
      <rPr>
        <sz val="10"/>
        <rFont val="Arial"/>
        <family val="2"/>
      </rPr>
      <t>. La Oficina de Control Interno  realizó los informes propios con base en la programación. No se ha materializado este riesgo,</t>
    </r>
    <r>
      <rPr>
        <b/>
        <sz val="10"/>
        <rFont val="Arial"/>
        <family val="2"/>
      </rPr>
      <t xml:space="preserve">
30/09/2021   </t>
    </r>
    <r>
      <rPr>
        <sz val="10"/>
        <rFont val="Arial"/>
        <family val="2"/>
      </rPr>
      <t>Con el fin de fortalecer la cultura de autocontrol al interior de la Personería se  vienen realizarón  campañas para el fomento del Autocontrol, se publican piezas graficas   en  el boletín interno y en la cartelera del la entidad,  así mismo, en la inducción y la reindución a los funcionarios y contratistas , se capacitó sobre  los cinco valores del Código de Integridad. MIPG  y RIiesgos 
Ademas teniendo en cuenta el indicador de cero fallos judiciales o administrativos contra funcionarios se solicitó a la delegatura para la vigilancia administrativa  una certificacion de los primeros 8 meses del año, en la cual, se informara a control interno si se presentaron fallos en procesos de corrupcion sobre funcionarios de la personeria, manifestando en la respuesta que no se presentaron, por lo tanto no se materializó el riesgo.
30/12/2021   Los informes presentados por la oficina de control interno se realizan con alto compromiso y etica profesional, para este trimestre se  actualizaron los manuales  de etica y el Estatuto del auditor. No se ha materializado este riesgo,</t>
    </r>
  </si>
  <si>
    <r>
      <rPr>
        <b/>
        <sz val="10"/>
        <rFont val="Arial"/>
        <family val="2"/>
      </rPr>
      <t>9/04/2021</t>
    </r>
    <r>
      <rPr>
        <sz val="10"/>
        <rFont val="Arial"/>
        <family val="2"/>
      </rPr>
      <t xml:space="preserve"> El primer trimestre el cumplimiento de la realizacion de auditorias y seguimientos  de acuerdo a  la programación del plan anual de auditorias  fue del 100%, por lo tanto no se materializó este riesgo.En la oficina de control interno reposa la auditoria realizada.
</t>
    </r>
    <r>
      <rPr>
        <b/>
        <sz val="10"/>
        <rFont val="Arial"/>
        <family val="2"/>
      </rPr>
      <t>30/06/2021</t>
    </r>
    <r>
      <rPr>
        <sz val="10"/>
        <rFont val="Arial"/>
        <family val="2"/>
      </rPr>
      <t xml:space="preserve"> Para el segunto trimestre del año,  se dió cumplimiento a lo planeado, lo cual, equivale a un 100% de cumplimiento, ver informes de Auditoría.
</t>
    </r>
    <r>
      <rPr>
        <b/>
        <sz val="10"/>
        <rFont val="Arial"/>
        <family val="2"/>
      </rPr>
      <t>30/09/2021</t>
    </r>
    <r>
      <rPr>
        <sz val="10"/>
        <rFont val="Arial"/>
        <family val="2"/>
      </rPr>
      <t xml:space="preserve"> Para el tercer  trimestre del año,  se dió cumplimiento a lo planeado, lo cual, equivale a un 100% de cumplimiento, 7 auditorias realizadas oportunamente, y 7 auditorias programadas, para un indicador de 7/7 x100%, del 100%. No se materializó el riesgo.    
30/12/2021    se dió cumplimiento a lo planeado, lo cual, equivale a un 100% de cumplimiento, 7 auditorias realizadas oportunamente, y 7 auditorias programadas, para un indicador de 7/7 x100%, del 100%. No se materializó el riesgo.    </t>
    </r>
  </si>
</sst>
</file>

<file path=xl/styles.xml><?xml version="1.0" encoding="utf-8"?>
<styleSheet xmlns="http://schemas.openxmlformats.org/spreadsheetml/2006/main">
  <numFmts count="1">
    <numFmt numFmtId="164" formatCode="d\ &quot;de&quot;\ mmmm\ &quot;de&quot;\ yyyy"/>
  </numFmts>
  <fonts count="64">
    <font>
      <sz val="10"/>
      <name val="Arial"/>
    </font>
    <font>
      <sz val="11"/>
      <color theme="1"/>
      <name val="Calibri"/>
      <family val="2"/>
      <scheme val="minor"/>
    </font>
    <font>
      <sz val="10"/>
      <name val="Arial"/>
      <family val="2"/>
    </font>
    <font>
      <b/>
      <sz val="10"/>
      <name val="Arial"/>
      <family val="2"/>
    </font>
    <font>
      <sz val="12"/>
      <name val="Arial"/>
      <family val="2"/>
    </font>
    <font>
      <sz val="11"/>
      <name val="Arial"/>
      <family val="2"/>
    </font>
    <font>
      <b/>
      <sz val="11"/>
      <name val="Arial"/>
      <family val="2"/>
    </font>
    <font>
      <sz val="10"/>
      <name val="Arial"/>
      <family val="2"/>
    </font>
    <font>
      <sz val="10"/>
      <name val="Arial"/>
      <family val="2"/>
    </font>
    <font>
      <sz val="11"/>
      <color indexed="8"/>
      <name val="Arial"/>
      <family val="2"/>
    </font>
    <font>
      <sz val="7"/>
      <color indexed="8"/>
      <name val="Times New Roman"/>
      <family val="1"/>
    </font>
    <font>
      <sz val="11"/>
      <name val="Symbol"/>
      <family val="1"/>
      <charset val="2"/>
    </font>
    <font>
      <sz val="7"/>
      <name val="Times New Roman"/>
      <family val="1"/>
    </font>
    <font>
      <b/>
      <sz val="10"/>
      <color rgb="FF000000"/>
      <name val="Lucida Sans"/>
      <family val="2"/>
    </font>
    <font>
      <sz val="8"/>
      <color rgb="FF000000"/>
      <name val="Arial"/>
      <family val="2"/>
    </font>
    <font>
      <sz val="10"/>
      <color rgb="FF000000"/>
      <name val="Lucida Sans"/>
      <family val="2"/>
    </font>
    <font>
      <sz val="11"/>
      <color rgb="FF000000"/>
      <name val="Symbol"/>
      <family val="1"/>
      <charset val="2"/>
    </font>
    <font>
      <b/>
      <sz val="11"/>
      <color rgb="FF000000"/>
      <name val="Arial"/>
      <family val="2"/>
    </font>
    <font>
      <b/>
      <sz val="10"/>
      <color rgb="FF000000"/>
      <name val="Arial"/>
      <family val="2"/>
    </font>
    <font>
      <b/>
      <i/>
      <sz val="11"/>
      <color rgb="FF000000"/>
      <name val="Arial"/>
      <family val="2"/>
    </font>
    <font>
      <i/>
      <sz val="11"/>
      <color rgb="FF000000"/>
      <name val="Arial"/>
      <family val="2"/>
    </font>
    <font>
      <b/>
      <i/>
      <sz val="11"/>
      <name val="Arial"/>
      <family val="2"/>
    </font>
    <font>
      <u/>
      <sz val="10"/>
      <color theme="10"/>
      <name val="Arial"/>
      <family val="2"/>
    </font>
    <font>
      <u/>
      <sz val="10"/>
      <color theme="11"/>
      <name val="Arial"/>
      <family val="2"/>
    </font>
    <font>
      <sz val="10"/>
      <color theme="0"/>
      <name val="Arial"/>
      <family val="2"/>
    </font>
    <font>
      <u/>
      <sz val="11"/>
      <name val="Arial"/>
      <family val="2"/>
    </font>
    <font>
      <sz val="11"/>
      <color theme="1"/>
      <name val="Arial"/>
      <family val="2"/>
    </font>
    <font>
      <sz val="9"/>
      <name val="Arial"/>
      <family val="2"/>
    </font>
    <font>
      <sz val="11"/>
      <color rgb="FF0070C0"/>
      <name val="Arial"/>
      <family val="2"/>
    </font>
    <font>
      <sz val="11"/>
      <color theme="3"/>
      <name val="Arial"/>
      <family val="2"/>
    </font>
    <font>
      <sz val="11"/>
      <color rgb="FF222222"/>
      <name val="Arial"/>
      <family val="2"/>
    </font>
    <font>
      <b/>
      <sz val="11"/>
      <color rgb="FF222222"/>
      <name val="Arial"/>
      <family val="2"/>
    </font>
    <font>
      <sz val="10"/>
      <color theme="1"/>
      <name val="Arial"/>
      <family val="2"/>
    </font>
    <font>
      <b/>
      <sz val="10"/>
      <color theme="1"/>
      <name val="Arial"/>
      <family val="2"/>
    </font>
    <font>
      <b/>
      <sz val="11"/>
      <color theme="0"/>
      <name val="Arial"/>
      <family val="2"/>
    </font>
    <font>
      <b/>
      <sz val="12"/>
      <name val="Arial"/>
      <family val="2"/>
    </font>
    <font>
      <b/>
      <sz val="14"/>
      <color theme="0"/>
      <name val="Arial"/>
      <family val="2"/>
    </font>
    <font>
      <sz val="9"/>
      <color theme="1"/>
      <name val="Arial"/>
      <family val="2"/>
    </font>
    <font>
      <sz val="14"/>
      <name val="Arial"/>
      <family val="2"/>
    </font>
    <font>
      <sz val="10"/>
      <color rgb="FFFF0000"/>
      <name val="Arial"/>
      <family val="2"/>
    </font>
    <font>
      <b/>
      <sz val="9"/>
      <name val="Arial"/>
      <family val="2"/>
    </font>
    <font>
      <b/>
      <sz val="11"/>
      <color theme="1"/>
      <name val="Arial"/>
      <family val="2"/>
    </font>
    <font>
      <b/>
      <sz val="11"/>
      <color theme="1"/>
      <name val="Calibri"/>
      <family val="2"/>
      <scheme val="minor"/>
    </font>
    <font>
      <sz val="10"/>
      <color rgb="FF231F20"/>
      <name val="Calibri"/>
      <family val="2"/>
      <scheme val="minor"/>
    </font>
    <font>
      <sz val="10"/>
      <color rgb="FF000000"/>
      <name val="Arial"/>
      <family val="2"/>
    </font>
    <font>
      <sz val="9"/>
      <color rgb="FF231F20"/>
      <name val="Calibri"/>
      <family val="2"/>
      <scheme val="minor"/>
    </font>
    <font>
      <b/>
      <sz val="11"/>
      <color rgb="FF231F20"/>
      <name val="Calibri"/>
      <family val="2"/>
      <scheme val="minor"/>
    </font>
    <font>
      <sz val="11"/>
      <color rgb="FF231F20"/>
      <name val="Calibri"/>
      <family val="2"/>
      <scheme val="minor"/>
    </font>
    <font>
      <sz val="16"/>
      <color theme="1"/>
      <name val="Arial"/>
      <family val="2"/>
    </font>
    <font>
      <b/>
      <sz val="12"/>
      <color theme="1"/>
      <name val="Arial"/>
      <family val="2"/>
    </font>
    <font>
      <b/>
      <i/>
      <sz val="10"/>
      <color rgb="FF000000"/>
      <name val="Arial"/>
      <family val="2"/>
    </font>
    <font>
      <i/>
      <sz val="10"/>
      <color rgb="FF000000"/>
      <name val="Arial"/>
      <family val="2"/>
    </font>
    <font>
      <b/>
      <i/>
      <sz val="10"/>
      <name val="Arial"/>
      <family val="2"/>
    </font>
    <font>
      <b/>
      <sz val="10"/>
      <color rgb="FF231F20"/>
      <name val="Calibri"/>
      <family val="2"/>
      <scheme val="minor"/>
    </font>
    <font>
      <sz val="14"/>
      <color theme="1"/>
      <name val="Arial"/>
      <family val="2"/>
    </font>
    <font>
      <sz val="8"/>
      <color theme="1"/>
      <name val="Arial"/>
      <family val="2"/>
    </font>
    <font>
      <sz val="7"/>
      <color theme="1"/>
      <name val="Arial"/>
      <family val="2"/>
    </font>
    <font>
      <sz val="7"/>
      <color indexed="8"/>
      <name val="Arial"/>
      <family val="2"/>
    </font>
    <font>
      <sz val="11"/>
      <color rgb="FFFF0000"/>
      <name val="Arial"/>
      <family val="2"/>
    </font>
    <font>
      <b/>
      <sz val="14"/>
      <name val="Arial"/>
      <family val="2"/>
    </font>
    <font>
      <sz val="10"/>
      <color rgb="FF000000"/>
      <name val="Calibri"/>
      <family val="2"/>
      <scheme val="minor"/>
    </font>
    <font>
      <b/>
      <sz val="10"/>
      <color rgb="FF000000"/>
      <name val="Calibri"/>
      <family val="2"/>
      <scheme val="minor"/>
    </font>
    <font>
      <b/>
      <sz val="10"/>
      <color indexed="10"/>
      <name val="Arial"/>
      <family val="2"/>
    </font>
    <font>
      <sz val="10"/>
      <color indexed="10"/>
      <name val="Arial"/>
      <family val="2"/>
    </font>
  </fonts>
  <fills count="19">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bgColor indexed="64"/>
      </patternFill>
    </fill>
    <fill>
      <patternFill patternType="solid">
        <fgColor theme="3"/>
        <bgColor rgb="FF000000"/>
      </patternFill>
    </fill>
    <fill>
      <patternFill patternType="solid">
        <fgColor theme="0"/>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E6E7E8"/>
        <bgColor indexed="64"/>
      </patternFill>
    </fill>
    <fill>
      <patternFill patternType="solid">
        <fgColor rgb="FFBFBFBF"/>
        <bgColor indexed="64"/>
      </patternFill>
    </fill>
    <fill>
      <patternFill patternType="solid">
        <fgColor theme="0" tint="-0.499984740745262"/>
        <bgColor indexed="64"/>
      </patternFill>
    </fill>
    <fill>
      <patternFill patternType="solid">
        <fgColor theme="0" tint="-0.249977111117893"/>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bottom style="medium">
        <color auto="1"/>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top style="medium">
        <color rgb="FF231F20"/>
      </top>
      <bottom/>
      <diagonal/>
    </border>
    <border>
      <left style="medium">
        <color rgb="FF231F20"/>
      </left>
      <right style="medium">
        <color rgb="FF231F20"/>
      </right>
      <top style="medium">
        <color rgb="FF231F20"/>
      </top>
      <bottom/>
      <diagonal/>
    </border>
    <border>
      <left/>
      <right style="medium">
        <color rgb="FF231F20"/>
      </right>
      <top style="medium">
        <color rgb="FF231F20"/>
      </top>
      <bottom style="medium">
        <color rgb="FF231F20"/>
      </bottom>
      <diagonal/>
    </border>
    <border>
      <left/>
      <right/>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medium">
        <color rgb="FF231F20"/>
      </bottom>
      <diagonal/>
    </border>
    <border>
      <left/>
      <right/>
      <top style="medium">
        <color indexed="64"/>
      </top>
      <bottom/>
      <diagonal/>
    </border>
    <border>
      <left/>
      <right style="medium">
        <color indexed="64"/>
      </right>
      <top style="medium">
        <color rgb="FF231F20"/>
      </top>
      <bottom style="medium">
        <color rgb="FF231F2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231F20"/>
      </left>
      <right/>
      <top/>
      <bottom style="medium">
        <color rgb="FF231F20"/>
      </bottom>
      <diagonal/>
    </border>
    <border>
      <left/>
      <right style="medium">
        <color indexed="64"/>
      </right>
      <top/>
      <bottom style="medium">
        <color rgb="FF231F20"/>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110">
    <xf numFmtId="0" fontId="0" fillId="0" borderId="0"/>
    <xf numFmtId="9" fontId="2" fillId="0" borderId="0" applyFont="0" applyFill="0" applyBorder="0" applyAlignment="0" applyProtection="0"/>
    <xf numFmtId="0" fontId="2" fillId="0" borderId="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1" fillId="0" borderId="0"/>
  </cellStyleXfs>
  <cellXfs count="583">
    <xf numFmtId="0" fontId="0" fillId="0" borderId="0" xfId="0"/>
    <xf numFmtId="0" fontId="7" fillId="0" borderId="0" xfId="0" applyFont="1" applyFill="1" applyAlignment="1">
      <alignment wrapText="1"/>
    </xf>
    <xf numFmtId="0" fontId="8" fillId="0" borderId="0" xfId="0" applyFont="1" applyFill="1" applyAlignment="1">
      <alignment wrapText="1"/>
    </xf>
    <xf numFmtId="0" fontId="8" fillId="0" borderId="0" xfId="0" applyFont="1" applyFill="1" applyAlignment="1">
      <alignment horizontal="justify" vertical="top" wrapText="1"/>
    </xf>
    <xf numFmtId="0" fontId="8" fillId="0" borderId="0" xfId="0" applyFont="1" applyFill="1" applyBorder="1" applyAlignment="1">
      <alignment wrapText="1"/>
    </xf>
    <xf numFmtId="0" fontId="8" fillId="0" borderId="0" xfId="0" applyFont="1" applyFill="1" applyAlignment="1">
      <alignment horizontal="left" vertical="top" wrapText="1"/>
    </xf>
    <xf numFmtId="0" fontId="8" fillId="0" borderId="1" xfId="0" applyFont="1" applyFill="1" applyBorder="1" applyAlignment="1">
      <alignment horizontal="left" vertical="top" wrapText="1"/>
    </xf>
    <xf numFmtId="164" fontId="8" fillId="0" borderId="1" xfId="0" applyNumberFormat="1" applyFont="1" applyFill="1" applyBorder="1" applyAlignment="1" applyProtection="1">
      <alignment horizontal="left" vertical="top" wrapText="1"/>
      <protection locked="0"/>
    </xf>
    <xf numFmtId="0" fontId="3" fillId="0" borderId="1" xfId="0" applyFont="1" applyFill="1" applyBorder="1" applyAlignment="1">
      <alignment horizontal="center" vertical="center" wrapText="1"/>
    </xf>
    <xf numFmtId="0" fontId="8" fillId="0" borderId="1" xfId="0" applyFont="1" applyFill="1" applyBorder="1" applyAlignment="1" applyProtection="1">
      <alignment horizontal="left" vertical="top" wrapText="1"/>
      <protection locked="0"/>
    </xf>
    <xf numFmtId="0" fontId="8" fillId="0"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8" fillId="0" borderId="0" xfId="0" applyFont="1" applyFill="1" applyBorder="1" applyAlignment="1">
      <alignment horizontal="left" vertical="top" wrapText="1"/>
    </xf>
    <xf numFmtId="0" fontId="8" fillId="0" borderId="1" xfId="0" applyNumberFormat="1" applyFont="1" applyFill="1" applyBorder="1" applyAlignment="1">
      <alignment horizontal="left" vertical="top" wrapText="1"/>
    </xf>
    <xf numFmtId="0" fontId="2" fillId="0" borderId="0" xfId="0" applyFont="1" applyFill="1" applyBorder="1" applyAlignment="1">
      <alignment wrapText="1"/>
    </xf>
    <xf numFmtId="0" fontId="2" fillId="0" borderId="0" xfId="0" applyFont="1" applyFill="1" applyAlignment="1">
      <alignment wrapText="1"/>
    </xf>
    <xf numFmtId="0" fontId="2" fillId="0" borderId="1" xfId="0" applyFont="1" applyFill="1" applyBorder="1" applyAlignment="1" applyProtection="1">
      <alignment horizontal="left" vertical="top" wrapText="1"/>
      <protection locked="0"/>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pplyProtection="1">
      <alignment horizontal="left" vertical="top" wrapText="1"/>
      <protection locked="0"/>
    </xf>
    <xf numFmtId="0" fontId="0" fillId="0" borderId="0" xfId="0" applyAlignment="1">
      <alignment vertical="center" wrapText="1"/>
    </xf>
    <xf numFmtId="0" fontId="2" fillId="0" borderId="4" xfId="0" applyFont="1" applyFill="1" applyBorder="1" applyAlignment="1">
      <alignment wrapText="1"/>
    </xf>
    <xf numFmtId="0" fontId="2" fillId="0" borderId="0" xfId="0" applyFont="1" applyFill="1" applyBorder="1" applyAlignment="1" applyProtection="1">
      <alignment wrapText="1"/>
      <protection locked="0"/>
    </xf>
    <xf numFmtId="0" fontId="8" fillId="3" borderId="1" xfId="0" applyFont="1" applyFill="1" applyBorder="1" applyAlignment="1" applyProtection="1">
      <alignment horizontal="left" vertical="center" wrapText="1"/>
      <protection locked="0"/>
    </xf>
    <xf numFmtId="0" fontId="13"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3"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center" vertical="center" wrapText="1"/>
    </xf>
    <xf numFmtId="0" fontId="16" fillId="0" borderId="11" xfId="0" applyFont="1" applyBorder="1" applyAlignment="1">
      <alignment horizontal="left" vertical="center" wrapText="1" indent="1"/>
    </xf>
    <xf numFmtId="0" fontId="11" fillId="0" borderId="11" xfId="0" applyFont="1" applyBorder="1" applyAlignment="1">
      <alignment horizontal="left" vertical="center" wrapText="1" indent="1"/>
    </xf>
    <xf numFmtId="0" fontId="16" fillId="0" borderId="13" xfId="0" applyFont="1" applyBorder="1" applyAlignment="1">
      <alignment horizontal="left" vertical="center" wrapText="1" indent="1"/>
    </xf>
    <xf numFmtId="0" fontId="11" fillId="0" borderId="13" xfId="0" applyFont="1" applyBorder="1" applyAlignment="1">
      <alignment horizontal="left" vertical="center" wrapText="1" indent="1"/>
    </xf>
    <xf numFmtId="0" fontId="11" fillId="0" borderId="14" xfId="0" applyFont="1" applyBorder="1" applyAlignment="1">
      <alignment horizontal="left" vertical="center" wrapText="1" indent="1"/>
    </xf>
    <xf numFmtId="0" fontId="16" fillId="0" borderId="12" xfId="0" applyFont="1" applyBorder="1" applyAlignment="1">
      <alignment horizontal="left" vertical="center" wrapText="1" indent="1"/>
    </xf>
    <xf numFmtId="0" fontId="16" fillId="0" borderId="15" xfId="0" applyFont="1" applyBorder="1" applyAlignment="1">
      <alignment horizontal="left" vertical="center" wrapText="1" indent="1"/>
    </xf>
    <xf numFmtId="0" fontId="16" fillId="0" borderId="16"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16" xfId="0" applyFont="1" applyBorder="1" applyAlignment="1">
      <alignment horizontal="left" vertical="center" wrapText="1" indent="1"/>
    </xf>
    <xf numFmtId="0" fontId="15" fillId="0" borderId="14" xfId="0" applyFont="1" applyBorder="1" applyAlignment="1">
      <alignment horizontal="center" vertical="center" wrapTex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2" fillId="0" borderId="0" xfId="0" applyFont="1" applyAlignment="1">
      <alignment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7" fillId="7" borderId="12" xfId="0" applyFont="1" applyFill="1" applyBorder="1" applyAlignment="1">
      <alignment vertical="center" wrapText="1"/>
    </xf>
    <xf numFmtId="0" fontId="3" fillId="0" borderId="0" xfId="0" applyFont="1" applyAlignment="1">
      <alignment vertical="center"/>
    </xf>
    <xf numFmtId="0" fontId="2" fillId="0" borderId="0" xfId="0" applyFont="1" applyBorder="1" applyAlignment="1">
      <alignment vertical="center" wrapText="1"/>
    </xf>
    <xf numFmtId="0" fontId="0" fillId="0" borderId="0" xfId="0" applyBorder="1" applyAlignment="1">
      <alignment vertical="center" wrapText="1"/>
    </xf>
    <xf numFmtId="0" fontId="2" fillId="0" borderId="1" xfId="0" applyFont="1" applyFill="1" applyBorder="1" applyAlignment="1">
      <alignment horizontal="left" vertical="top" wrapText="1"/>
    </xf>
    <xf numFmtId="0" fontId="2" fillId="0" borderId="0" xfId="0" applyFont="1" applyFill="1" applyBorder="1" applyAlignment="1"/>
    <xf numFmtId="0" fontId="2" fillId="2" borderId="1" xfId="0" applyFont="1" applyFill="1" applyBorder="1" applyAlignment="1">
      <alignment horizontal="left" vertical="center" wrapText="1"/>
    </xf>
    <xf numFmtId="0" fontId="0" fillId="0" borderId="0" xfId="0" applyFill="1" applyBorder="1"/>
    <xf numFmtId="0" fontId="2" fillId="0" borderId="0" xfId="0" applyFont="1" applyFill="1" applyBorder="1" applyAlignment="1">
      <alignment horizontal="left" vertical="top" wrapText="1"/>
    </xf>
    <xf numFmtId="1" fontId="6"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1" fontId="6" fillId="5" borderId="1" xfId="0" applyNumberFormat="1" applyFont="1" applyFill="1" applyBorder="1" applyAlignment="1">
      <alignment horizontal="center" vertical="center" wrapText="1"/>
    </xf>
    <xf numFmtId="1" fontId="6" fillId="4"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0" fillId="0" borderId="0" xfId="0" applyBorder="1"/>
    <xf numFmtId="0" fontId="19" fillId="0" borderId="0" xfId="0" applyFont="1" applyBorder="1" applyAlignment="1">
      <alignment vertical="center" wrapText="1"/>
    </xf>
    <xf numFmtId="0" fontId="21" fillId="0" borderId="0" xfId="0" applyFont="1" applyBorder="1" applyAlignment="1">
      <alignment vertical="center" wrapText="1"/>
    </xf>
    <xf numFmtId="0" fontId="8" fillId="0" borderId="1" xfId="0" applyFont="1" applyFill="1" applyBorder="1" applyAlignment="1" applyProtection="1">
      <alignment horizontal="left" vertical="top" wrapText="1"/>
      <protection hidden="1"/>
    </xf>
    <xf numFmtId="0" fontId="3" fillId="0" borderId="0"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vertical="center" wrapText="1"/>
    </xf>
    <xf numFmtId="0" fontId="8" fillId="0" borderId="1" xfId="0" applyFont="1" applyFill="1" applyBorder="1" applyAlignment="1" applyProtection="1">
      <alignment vertical="top" wrapText="1"/>
      <protection hidden="1"/>
    </xf>
    <xf numFmtId="0" fontId="0" fillId="3" borderId="1" xfId="0" applyFont="1" applyFill="1" applyBorder="1" applyAlignment="1" applyProtection="1">
      <alignment horizontal="left" vertical="center" wrapText="1"/>
      <protection locked="0"/>
    </xf>
    <xf numFmtId="0" fontId="6" fillId="0" borderId="0" xfId="0" applyFont="1" applyBorder="1" applyAlignment="1">
      <alignment vertical="center" wrapText="1"/>
    </xf>
    <xf numFmtId="0" fontId="6" fillId="6" borderId="36" xfId="0" applyFont="1" applyFill="1" applyBorder="1" applyAlignment="1">
      <alignment horizontal="center" vertical="center" wrapText="1"/>
    </xf>
    <xf numFmtId="0" fontId="6" fillId="6" borderId="40" xfId="0" applyFont="1" applyFill="1" applyBorder="1" applyAlignment="1">
      <alignment horizontal="center" vertical="center" wrapText="1"/>
    </xf>
    <xf numFmtId="0" fontId="3" fillId="0" borderId="7" xfId="0" applyFont="1" applyBorder="1" applyAlignment="1">
      <alignment vertical="center" wrapText="1"/>
    </xf>
    <xf numFmtId="0" fontId="4" fillId="0" borderId="36" xfId="0" applyFont="1" applyBorder="1" applyAlignment="1">
      <alignment horizontal="justify" vertical="center" wrapText="1"/>
    </xf>
    <xf numFmtId="0" fontId="4" fillId="0" borderId="6" xfId="0" applyFont="1" applyBorder="1" applyAlignment="1">
      <alignment horizontal="justify" vertical="center" wrapText="1"/>
    </xf>
    <xf numFmtId="0" fontId="0" fillId="0" borderId="1" xfId="0" applyFont="1" applyFill="1" applyBorder="1" applyAlignment="1">
      <alignment horizontal="center" vertical="center" wrapText="1"/>
    </xf>
    <xf numFmtId="0" fontId="24" fillId="0" borderId="0" xfId="0" applyFont="1" applyFill="1" applyAlignment="1">
      <alignment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vertical="top" wrapText="1"/>
      <protection hidden="1"/>
    </xf>
    <xf numFmtId="9" fontId="2" fillId="0" borderId="1"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1" xfId="0" applyFont="1" applyFill="1" applyBorder="1" applyAlignment="1" applyProtection="1">
      <alignment horizontal="center" vertical="top" wrapText="1"/>
      <protection locked="0"/>
    </xf>
    <xf numFmtId="9" fontId="5" fillId="0" borderId="1" xfId="0" applyNumberFormat="1" applyFont="1" applyFill="1" applyBorder="1" applyAlignment="1" applyProtection="1">
      <alignment horizontal="center" vertical="top" wrapText="1"/>
      <protection locked="0"/>
    </xf>
    <xf numFmtId="164" fontId="5" fillId="0" borderId="1"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hidden="1"/>
    </xf>
    <xf numFmtId="0" fontId="5" fillId="0" borderId="1" xfId="0" applyFont="1" applyFill="1" applyBorder="1" applyAlignment="1">
      <alignment horizontal="left" vertical="center" wrapText="1"/>
    </xf>
    <xf numFmtId="0" fontId="5" fillId="12" borderId="1" xfId="0" applyFont="1" applyFill="1" applyBorder="1" applyAlignment="1" applyProtection="1">
      <alignment horizontal="left" vertical="top" wrapText="1"/>
      <protection locked="0"/>
    </xf>
    <xf numFmtId="0" fontId="5" fillId="12" borderId="1" xfId="0" applyFont="1" applyFill="1" applyBorder="1" applyAlignment="1">
      <alignment horizontal="left" vertical="top" wrapText="1"/>
    </xf>
    <xf numFmtId="0" fontId="5" fillId="12" borderId="1" xfId="0" applyFont="1" applyFill="1" applyBorder="1" applyAlignment="1">
      <alignment horizontal="left" vertical="center" wrapText="1"/>
    </xf>
    <xf numFmtId="0" fontId="26" fillId="12" borderId="1" xfId="0" applyFont="1" applyFill="1" applyBorder="1" applyAlignment="1">
      <alignment vertical="top" wrapText="1"/>
    </xf>
    <xf numFmtId="0" fontId="5" fillId="0" borderId="1" xfId="0" applyFont="1" applyFill="1" applyBorder="1" applyAlignment="1" applyProtection="1">
      <alignment horizontal="center" vertical="center" wrapText="1"/>
      <protection locked="0"/>
    </xf>
    <xf numFmtId="0" fontId="26" fillId="0" borderId="1" xfId="0" applyFont="1" applyBorder="1" applyAlignment="1">
      <alignment vertical="center" wrapText="1"/>
    </xf>
    <xf numFmtId="0" fontId="5" fillId="0" borderId="1" xfId="0" applyFont="1" applyFill="1" applyBorder="1" applyAlignment="1">
      <alignment vertical="top" wrapText="1"/>
    </xf>
    <xf numFmtId="0" fontId="28" fillId="0" borderId="1" xfId="0" applyFont="1" applyFill="1" applyBorder="1" applyAlignment="1">
      <alignment horizontal="left" vertical="top" wrapText="1"/>
    </xf>
    <xf numFmtId="0" fontId="5" fillId="0" borderId="1" xfId="0" applyFont="1" applyFill="1" applyBorder="1" applyAlignment="1">
      <alignment vertical="center" wrapText="1"/>
    </xf>
    <xf numFmtId="164" fontId="5" fillId="12" borderId="1" xfId="0" applyNumberFormat="1" applyFont="1" applyFill="1" applyBorder="1" applyAlignment="1" applyProtection="1">
      <alignment horizontal="left" vertical="top" wrapText="1"/>
      <protection locked="0"/>
    </xf>
    <xf numFmtId="0" fontId="26" fillId="0" borderId="1" xfId="0" applyFont="1" applyBorder="1" applyAlignment="1">
      <alignment wrapText="1"/>
    </xf>
    <xf numFmtId="0" fontId="26"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9" fontId="29" fillId="0" borderId="1" xfId="0" applyNumberFormat="1" applyFont="1" applyFill="1" applyBorder="1" applyAlignment="1">
      <alignment horizontal="center" vertical="center" wrapText="1"/>
    </xf>
    <xf numFmtId="0" fontId="28" fillId="0" borderId="1" xfId="0" applyFont="1" applyFill="1" applyBorder="1" applyAlignment="1" applyProtection="1">
      <alignment horizontal="left" vertical="top" wrapText="1"/>
      <protection locked="0"/>
    </xf>
    <xf numFmtId="0" fontId="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2" fillId="2" borderId="1" xfId="0" applyFont="1" applyFill="1" applyBorder="1" applyAlignment="1">
      <alignment vertical="center" wrapText="1"/>
    </xf>
    <xf numFmtId="0" fontId="8" fillId="3"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center" wrapText="1"/>
      <protection locked="0"/>
    </xf>
    <xf numFmtId="0" fontId="28" fillId="0" borderId="1" xfId="0"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lignment vertical="center" wrapText="1"/>
    </xf>
    <xf numFmtId="0" fontId="8" fillId="0" borderId="1" xfId="0" applyFont="1" applyFill="1" applyBorder="1" applyAlignment="1" applyProtection="1">
      <alignment vertical="center" wrapText="1"/>
      <protection hidden="1"/>
    </xf>
    <xf numFmtId="0" fontId="8" fillId="0" borderId="1" xfId="0" applyFont="1" applyFill="1" applyBorder="1" applyAlignment="1" applyProtection="1">
      <alignment vertical="center" wrapText="1"/>
      <protection locked="0"/>
    </xf>
    <xf numFmtId="0" fontId="26" fillId="0" borderId="1" xfId="0" applyFont="1" applyBorder="1" applyAlignment="1">
      <alignment vertical="top" wrapText="1"/>
    </xf>
    <xf numFmtId="0" fontId="26" fillId="0" borderId="1" xfId="0" applyFont="1" applyBorder="1" applyAlignment="1">
      <alignment horizontal="center" vertical="top" wrapText="1"/>
    </xf>
    <xf numFmtId="9" fontId="5" fillId="0" borderId="1" xfId="0" applyNumberFormat="1" applyFont="1" applyFill="1" applyBorder="1" applyAlignment="1" applyProtection="1">
      <alignment horizontal="center" vertical="center" wrapText="1"/>
      <protection locked="0"/>
    </xf>
    <xf numFmtId="164" fontId="5" fillId="0" borderId="1" xfId="0" applyNumberFormat="1" applyFont="1" applyFill="1" applyBorder="1" applyAlignment="1" applyProtection="1">
      <alignment horizontal="left" vertical="center" wrapText="1"/>
      <protection locked="0"/>
    </xf>
    <xf numFmtId="0" fontId="3" fillId="0" borderId="0" xfId="0" applyFont="1" applyBorder="1" applyAlignment="1">
      <alignment horizontal="center" vertical="center" wrapText="1"/>
    </xf>
    <xf numFmtId="0" fontId="5" fillId="12" borderId="1" xfId="0" applyNumberFormat="1" applyFont="1" applyFill="1" applyBorder="1" applyAlignment="1">
      <alignment horizontal="left" vertical="top" wrapText="1"/>
    </xf>
    <xf numFmtId="0" fontId="5" fillId="12" borderId="1" xfId="0" applyFont="1" applyFill="1" applyBorder="1" applyAlignment="1" applyProtection="1">
      <alignment horizontal="center" vertical="center" wrapText="1"/>
      <protection locked="0"/>
    </xf>
    <xf numFmtId="0" fontId="5" fillId="12" borderId="1" xfId="0" applyFont="1" applyFill="1" applyBorder="1" applyAlignment="1">
      <alignment vertical="center" wrapText="1"/>
    </xf>
    <xf numFmtId="9" fontId="5" fillId="12" borderId="1" xfId="0" applyNumberFormat="1" applyFont="1" applyFill="1" applyBorder="1" applyAlignment="1" applyProtection="1">
      <alignment horizontal="center" vertical="top" wrapText="1"/>
      <protection locked="0"/>
    </xf>
    <xf numFmtId="0" fontId="26" fillId="12" borderId="1" xfId="0"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hidden="1"/>
    </xf>
    <xf numFmtId="0" fontId="5" fillId="0" borderId="1" xfId="0" applyFont="1" applyBorder="1" applyAlignment="1">
      <alignment vertical="top" wrapText="1"/>
    </xf>
    <xf numFmtId="0" fontId="8"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locked="0"/>
    </xf>
    <xf numFmtId="0" fontId="5" fillId="0" borderId="1" xfId="0" applyNumberFormat="1" applyFont="1" applyFill="1" applyBorder="1" applyAlignment="1">
      <alignment horizontal="left" vertical="center" wrapText="1"/>
    </xf>
    <xf numFmtId="9" fontId="5" fillId="0" borderId="1" xfId="1" applyFont="1" applyFill="1" applyBorder="1" applyAlignment="1" applyProtection="1">
      <alignment horizontal="center" vertical="top" wrapText="1"/>
      <protection locked="0"/>
    </xf>
    <xf numFmtId="0" fontId="5" fillId="12" borderId="1" xfId="0" applyFont="1" applyFill="1" applyBorder="1" applyAlignment="1" applyProtection="1">
      <alignment horizontal="left" vertical="top" wrapText="1"/>
      <protection hidden="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9" fontId="26" fillId="0" borderId="1" xfId="0" applyNumberFormat="1" applyFont="1" applyBorder="1" applyAlignment="1">
      <alignment vertical="center" wrapText="1"/>
    </xf>
    <xf numFmtId="0" fontId="5" fillId="0" borderId="1" xfId="0" applyFont="1" applyBorder="1" applyAlignment="1">
      <alignment vertical="center" wrapText="1"/>
    </xf>
    <xf numFmtId="49" fontId="26" fillId="0" borderId="1" xfId="0" applyNumberFormat="1" applyFont="1" applyBorder="1" applyAlignment="1">
      <alignment horizontal="center" vertical="center" wrapText="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vertical="center" wrapText="1"/>
      <protection hidden="1"/>
    </xf>
    <xf numFmtId="0" fontId="5" fillId="12" borderId="1" xfId="0" applyFont="1" applyFill="1" applyBorder="1" applyAlignment="1">
      <alignment horizontal="center" vertical="center" wrapText="1"/>
    </xf>
    <xf numFmtId="49" fontId="26" fillId="12" borderId="1" xfId="0" applyNumberFormat="1" applyFont="1" applyFill="1" applyBorder="1" applyAlignment="1">
      <alignment horizontal="center" vertical="center" wrapText="1"/>
    </xf>
    <xf numFmtId="9" fontId="5" fillId="12" borderId="1" xfId="0" applyNumberFormat="1" applyFont="1" applyFill="1" applyBorder="1" applyAlignment="1" applyProtection="1">
      <alignment horizontal="center" vertical="center" wrapText="1"/>
      <protection locked="0"/>
    </xf>
    <xf numFmtId="164" fontId="5" fillId="12" borderId="1" xfId="0" applyNumberFormat="1" applyFont="1" applyFill="1" applyBorder="1" applyAlignment="1" applyProtection="1">
      <alignment horizontal="center" vertical="center" wrapText="1"/>
      <protection locked="0"/>
    </xf>
    <xf numFmtId="0" fontId="37" fillId="12" borderId="1" xfId="0" applyNumberFormat="1" applyFont="1" applyFill="1" applyBorder="1" applyAlignment="1">
      <alignment horizontal="center" vertical="center" wrapText="1"/>
    </xf>
    <xf numFmtId="0" fontId="38" fillId="12" borderId="1" xfId="0" applyFont="1" applyFill="1" applyBorder="1" applyAlignment="1">
      <alignment horizontal="left" vertical="center" wrapText="1"/>
    </xf>
    <xf numFmtId="0" fontId="5" fillId="12" borderId="1" xfId="0" applyFont="1" applyFill="1" applyBorder="1" applyAlignment="1">
      <alignment horizontal="center" wrapText="1"/>
    </xf>
    <xf numFmtId="9" fontId="5" fillId="12" borderId="1" xfId="0" applyNumberFormat="1" applyFont="1" applyFill="1" applyBorder="1" applyAlignment="1">
      <alignment horizontal="center" vertical="center" wrapText="1"/>
    </xf>
    <xf numFmtId="10" fontId="39" fillId="0" borderId="1" xfId="0" applyNumberFormat="1" applyFont="1" applyBorder="1" applyAlignment="1">
      <alignment horizontal="center" vertical="center"/>
    </xf>
    <xf numFmtId="0" fontId="5" fillId="0" borderId="0" xfId="0" applyFont="1" applyAlignment="1">
      <alignment horizontal="center"/>
    </xf>
    <xf numFmtId="0" fontId="5" fillId="0" borderId="1" xfId="0" applyFont="1" applyBorder="1" applyAlignment="1">
      <alignment horizontal="left" vertical="top" wrapText="1"/>
    </xf>
    <xf numFmtId="0" fontId="5" fillId="0" borderId="1" xfId="0" applyNumberFormat="1" applyFont="1" applyBorder="1" applyAlignment="1">
      <alignment vertical="top" wrapText="1"/>
    </xf>
    <xf numFmtId="0" fontId="3" fillId="0" borderId="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2" xfId="0" applyFont="1" applyBorder="1" applyAlignment="1">
      <alignment horizontal="center" vertical="center" wrapText="1"/>
    </xf>
    <xf numFmtId="0" fontId="15" fillId="0" borderId="45"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2" xfId="0" applyFont="1" applyBorder="1" applyAlignment="1">
      <alignment horizontal="center" vertical="top" wrapText="1"/>
    </xf>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14"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xf numFmtId="0" fontId="26" fillId="0" borderId="0" xfId="0" applyFont="1"/>
    <xf numFmtId="0" fontId="18" fillId="0" borderId="11" xfId="0" applyFont="1" applyBorder="1" applyAlignment="1">
      <alignment horizontal="center" vertical="center" wrapText="1"/>
    </xf>
    <xf numFmtId="0" fontId="43" fillId="15" borderId="51" xfId="0" applyFont="1" applyFill="1" applyBorder="1" applyAlignment="1">
      <alignment horizontal="left" vertical="center" wrapText="1"/>
    </xf>
    <xf numFmtId="0" fontId="44" fillId="0" borderId="12" xfId="0" applyFont="1" applyBorder="1" applyAlignment="1">
      <alignment horizontal="center" vertical="center" wrapText="1"/>
    </xf>
    <xf numFmtId="0" fontId="2" fillId="0" borderId="0" xfId="0" applyFont="1" applyFill="1" applyBorder="1" applyAlignment="1" applyProtection="1">
      <alignment horizontal="left" vertical="top" wrapText="1"/>
      <protection locked="0"/>
    </xf>
    <xf numFmtId="0" fontId="43" fillId="15" borderId="53" xfId="0" applyFont="1" applyFill="1" applyBorder="1" applyAlignment="1">
      <alignment vertical="center" wrapText="1"/>
    </xf>
    <xf numFmtId="0" fontId="43" fillId="15" borderId="1" xfId="0" applyFont="1" applyFill="1" applyBorder="1" applyAlignment="1">
      <alignment horizontal="center" vertical="center" wrapText="1"/>
    </xf>
    <xf numFmtId="0" fontId="43" fillId="15" borderId="1" xfId="0" applyFont="1" applyFill="1" applyBorder="1" applyAlignment="1">
      <alignment horizontal="left" vertical="center" wrapText="1" indent="1"/>
    </xf>
    <xf numFmtId="0" fontId="44" fillId="0" borderId="21" xfId="0" applyFont="1" applyBorder="1" applyAlignment="1">
      <alignment horizontal="center" vertical="center" wrapText="1"/>
    </xf>
    <xf numFmtId="0" fontId="0" fillId="0" borderId="52" xfId="0" applyBorder="1" applyAlignment="1">
      <alignment vertical="center" wrapText="1"/>
    </xf>
    <xf numFmtId="0" fontId="0" fillId="0" borderId="53" xfId="0" applyBorder="1" applyAlignment="1">
      <alignment vertical="center" wrapText="1"/>
    </xf>
    <xf numFmtId="0" fontId="45" fillId="0" borderId="51" xfId="0" applyFont="1" applyBorder="1" applyAlignment="1">
      <alignment vertical="center" wrapText="1"/>
    </xf>
    <xf numFmtId="0" fontId="45" fillId="0" borderId="1" xfId="0" applyFont="1" applyBorder="1" applyAlignment="1">
      <alignment horizontal="center" vertical="center" wrapText="1"/>
    </xf>
    <xf numFmtId="0" fontId="0" fillId="0" borderId="1" xfId="0" applyBorder="1" applyAlignment="1">
      <alignment vertical="center" wrapText="1"/>
    </xf>
    <xf numFmtId="0" fontId="45" fillId="15" borderId="1" xfId="0" applyFont="1" applyFill="1" applyBorder="1" applyAlignment="1">
      <alignment horizontal="center" vertical="center" wrapText="1"/>
    </xf>
    <xf numFmtId="0" fontId="0" fillId="15" borderId="1" xfId="0" applyFill="1" applyBorder="1" applyAlignment="1">
      <alignment vertical="center" wrapText="1"/>
    </xf>
    <xf numFmtId="0" fontId="18"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26" fillId="0" borderId="0" xfId="0" applyFont="1" applyAlignment="1">
      <alignment vertical="center"/>
    </xf>
    <xf numFmtId="0" fontId="44"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46" fillId="15" borderId="54" xfId="0" applyFont="1" applyFill="1" applyBorder="1" applyAlignment="1">
      <alignment horizontal="center" vertical="center" wrapText="1"/>
    </xf>
    <xf numFmtId="0" fontId="46" fillId="15" borderId="50" xfId="0" applyFont="1" applyFill="1" applyBorder="1" applyAlignment="1">
      <alignment horizontal="center" vertical="center" wrapText="1"/>
    </xf>
    <xf numFmtId="0" fontId="47" fillId="0" borderId="52" xfId="0" applyFont="1" applyBorder="1" applyAlignment="1">
      <alignment horizontal="center" vertical="center" wrapText="1"/>
    </xf>
    <xf numFmtId="0" fontId="47" fillId="0" borderId="53"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1" xfId="0" applyFont="1" applyBorder="1" applyAlignment="1">
      <alignment vertical="center" wrapText="1"/>
    </xf>
    <xf numFmtId="0" fontId="49" fillId="0" borderId="8" xfId="0" applyFont="1" applyBorder="1" applyAlignment="1">
      <alignment vertical="center" wrapText="1"/>
    </xf>
    <xf numFmtId="0" fontId="42" fillId="0" borderId="8" xfId="0" applyFont="1" applyBorder="1" applyAlignment="1">
      <alignment vertical="center" wrapText="1"/>
    </xf>
    <xf numFmtId="0" fontId="51" fillId="0" borderId="18" xfId="0" applyFont="1" applyBorder="1" applyAlignment="1">
      <alignment vertical="center" wrapText="1"/>
    </xf>
    <xf numFmtId="0" fontId="51" fillId="0" borderId="0" xfId="0" applyFont="1" applyBorder="1" applyAlignment="1">
      <alignment vertical="center" wrapText="1"/>
    </xf>
    <xf numFmtId="0" fontId="51" fillId="0" borderId="11" xfId="0" applyFont="1" applyBorder="1" applyAlignment="1">
      <alignment vertical="center" wrapText="1"/>
    </xf>
    <xf numFmtId="0" fontId="26" fillId="0" borderId="57" xfId="0" applyFont="1" applyBorder="1"/>
    <xf numFmtId="0" fontId="43" fillId="15" borderId="53" xfId="0" applyFont="1" applyFill="1" applyBorder="1" applyAlignment="1">
      <alignment vertical="top" wrapText="1"/>
    </xf>
    <xf numFmtId="0" fontId="26" fillId="0" borderId="58" xfId="0" applyFont="1" applyBorder="1"/>
    <xf numFmtId="0" fontId="43" fillId="15" borderId="53" xfId="0" applyFont="1" applyFill="1" applyBorder="1" applyAlignment="1">
      <alignment horizontal="left" vertical="center" wrapText="1" indent="4"/>
    </xf>
    <xf numFmtId="0" fontId="43" fillId="15" borderId="51" xfId="0" applyFont="1" applyFill="1" applyBorder="1" applyAlignment="1">
      <alignment vertical="top" wrapText="1"/>
    </xf>
    <xf numFmtId="0" fontId="43" fillId="15" borderId="53" xfId="0" applyFont="1" applyFill="1" applyBorder="1" applyAlignment="1">
      <alignment horizontal="left" vertical="center" wrapText="1" indent="6"/>
    </xf>
    <xf numFmtId="0" fontId="43" fillId="15" borderId="53" xfId="0" applyFont="1" applyFill="1" applyBorder="1" applyAlignment="1">
      <alignment horizontal="center" vertical="center" wrapText="1"/>
    </xf>
    <xf numFmtId="0" fontId="43" fillId="15" borderId="51" xfId="0" applyFont="1" applyFill="1" applyBorder="1" applyAlignment="1">
      <alignment horizontal="left" vertical="center" wrapText="1" indent="1"/>
    </xf>
    <xf numFmtId="0" fontId="43" fillId="15" borderId="53" xfId="0" applyFont="1" applyFill="1" applyBorder="1" applyAlignment="1">
      <alignment horizontal="left" vertical="top" wrapText="1"/>
    </xf>
    <xf numFmtId="0" fontId="0" fillId="0" borderId="52" xfId="0" applyBorder="1" applyAlignment="1">
      <alignment vertical="top" wrapText="1"/>
    </xf>
    <xf numFmtId="0" fontId="0" fillId="0" borderId="53" xfId="0" applyBorder="1" applyAlignment="1">
      <alignment vertical="top" wrapText="1"/>
    </xf>
    <xf numFmtId="0" fontId="45" fillId="0" borderId="53" xfId="0" applyFont="1" applyBorder="1" applyAlignment="1">
      <alignment vertical="top" wrapText="1"/>
    </xf>
    <xf numFmtId="0" fontId="45" fillId="0" borderId="53" xfId="0" applyFont="1" applyBorder="1" applyAlignment="1">
      <alignment horizontal="center" vertical="center" wrapText="1"/>
    </xf>
    <xf numFmtId="0" fontId="0" fillId="0" borderId="51" xfId="0" applyBorder="1" applyAlignment="1">
      <alignment horizontal="center" vertical="center" wrapText="1"/>
    </xf>
    <xf numFmtId="0" fontId="45" fillId="0" borderId="53" xfId="0" applyFont="1" applyBorder="1" applyAlignment="1">
      <alignment vertical="center" wrapText="1"/>
    </xf>
    <xf numFmtId="0" fontId="0" fillId="0" borderId="53" xfId="0" applyBorder="1" applyAlignment="1">
      <alignment horizontal="left" vertical="top" wrapText="1"/>
    </xf>
    <xf numFmtId="0" fontId="45" fillId="0" borderId="53" xfId="0" applyFont="1" applyBorder="1" applyAlignment="1">
      <alignment horizontal="left" vertical="top" wrapText="1"/>
    </xf>
    <xf numFmtId="0" fontId="26" fillId="0" borderId="1" xfId="0" applyFont="1" applyBorder="1" applyAlignment="1">
      <alignment horizontal="left" vertical="top" wrapText="1"/>
    </xf>
    <xf numFmtId="0" fontId="0" fillId="0" borderId="52" xfId="0" applyBorder="1" applyAlignment="1">
      <alignment horizontal="left" vertical="top" wrapText="1"/>
    </xf>
    <xf numFmtId="0" fontId="2" fillId="0" borderId="12" xfId="0" applyFont="1" applyFill="1" applyBorder="1" applyAlignment="1">
      <alignment horizontal="center" vertical="center" wrapText="1"/>
    </xf>
    <xf numFmtId="0" fontId="45" fillId="15" borderId="53" xfId="0" applyFont="1" applyFill="1" applyBorder="1" applyAlignment="1">
      <alignment horizontal="center" vertical="center" wrapText="1"/>
    </xf>
    <xf numFmtId="0" fontId="0" fillId="15" borderId="51" xfId="0" applyFill="1" applyBorder="1" applyAlignment="1">
      <alignment horizontal="center" vertical="center" wrapText="1"/>
    </xf>
    <xf numFmtId="0" fontId="26" fillId="0" borderId="59" xfId="0" applyFont="1" applyBorder="1"/>
    <xf numFmtId="0" fontId="18"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49" fillId="0" borderId="0" xfId="0" applyFont="1" applyBorder="1" applyAlignment="1">
      <alignment vertical="center" wrapText="1"/>
    </xf>
    <xf numFmtId="0" fontId="3" fillId="0" borderId="0" xfId="0" applyFont="1" applyBorder="1" applyAlignment="1">
      <alignment horizontal="center" vertical="center" wrapText="1"/>
    </xf>
    <xf numFmtId="0" fontId="49" fillId="0" borderId="1" xfId="0" applyFont="1" applyBorder="1" applyAlignment="1">
      <alignment horizontal="center" vertical="center" wrapText="1"/>
    </xf>
    <xf numFmtId="0" fontId="18" fillId="0" borderId="12" xfId="0" applyFont="1" applyBorder="1" applyAlignment="1">
      <alignment horizontal="center" vertical="center" wrapText="1"/>
    </xf>
    <xf numFmtId="0" fontId="0" fillId="14" borderId="52" xfId="0" applyFill="1" applyBorder="1" applyAlignment="1">
      <alignment vertical="top" wrapText="1"/>
    </xf>
    <xf numFmtId="0" fontId="2" fillId="0" borderId="20" xfId="0" applyFont="1" applyBorder="1" applyAlignment="1">
      <alignment horizontal="center" vertical="center" wrapText="1"/>
    </xf>
    <xf numFmtId="0" fontId="2" fillId="0" borderId="0" xfId="0" applyFont="1" applyFill="1"/>
    <xf numFmtId="0" fontId="26" fillId="0" borderId="62" xfId="0" applyFont="1" applyBorder="1"/>
    <xf numFmtId="0" fontId="45" fillId="0" borderId="53" xfId="0" applyFont="1" applyBorder="1" applyAlignment="1">
      <alignment horizontal="center" wrapText="1"/>
    </xf>
    <xf numFmtId="0" fontId="0" fillId="0" borderId="51" xfId="0" applyBorder="1" applyAlignment="1">
      <alignment vertical="center" wrapText="1"/>
    </xf>
    <xf numFmtId="0" fontId="2" fillId="4" borderId="12" xfId="0" applyFont="1" applyFill="1" applyBorder="1" applyAlignment="1">
      <alignment horizontal="center" vertical="center" wrapText="1"/>
    </xf>
    <xf numFmtId="0" fontId="45" fillId="15" borderId="53" xfId="0" applyFont="1" applyFill="1" applyBorder="1" applyAlignment="1">
      <alignment horizontal="center" wrapText="1"/>
    </xf>
    <xf numFmtId="0" fontId="0" fillId="15" borderId="51" xfId="0" applyFill="1" applyBorder="1" applyAlignment="1">
      <alignment vertical="center" wrapText="1"/>
    </xf>
    <xf numFmtId="0" fontId="41" fillId="0" borderId="1" xfId="0" applyFont="1" applyBorder="1" applyAlignment="1">
      <alignment vertical="center" wrapText="1"/>
    </xf>
    <xf numFmtId="0" fontId="5" fillId="0" borderId="0" xfId="0" applyFont="1"/>
    <xf numFmtId="0" fontId="44" fillId="0" borderId="12" xfId="0" applyFont="1" applyFill="1" applyBorder="1" applyAlignment="1">
      <alignment horizontal="center" vertical="center" wrapText="1"/>
    </xf>
    <xf numFmtId="0" fontId="26" fillId="7" borderId="22" xfId="109" applyFont="1" applyFill="1" applyBorder="1" applyAlignment="1">
      <alignment horizontal="center"/>
    </xf>
    <xf numFmtId="0" fontId="26" fillId="7" borderId="5" xfId="109" applyFont="1" applyFill="1" applyBorder="1" applyAlignment="1">
      <alignment horizontal="center"/>
    </xf>
    <xf numFmtId="0" fontId="54" fillId="7" borderId="8" xfId="109" applyFont="1" applyFill="1" applyBorder="1" applyAlignment="1">
      <alignment horizontal="center" wrapText="1"/>
    </xf>
    <xf numFmtId="0" fontId="54" fillId="7" borderId="9" xfId="109" applyFont="1" applyFill="1" applyBorder="1" applyAlignment="1">
      <alignment vertical="center" wrapText="1"/>
    </xf>
    <xf numFmtId="0" fontId="54" fillId="7" borderId="10" xfId="109" applyFont="1" applyFill="1" applyBorder="1" applyAlignment="1">
      <alignment vertical="center" wrapText="1"/>
    </xf>
    <xf numFmtId="0" fontId="26" fillId="0" borderId="0" xfId="109" applyFont="1"/>
    <xf numFmtId="0" fontId="26" fillId="7" borderId="2" xfId="109" applyFont="1" applyFill="1" applyBorder="1" applyAlignment="1">
      <alignment horizontal="center"/>
    </xf>
    <xf numFmtId="0" fontId="26" fillId="7" borderId="3" xfId="109" applyFont="1" applyFill="1" applyBorder="1" applyAlignment="1">
      <alignment horizontal="center"/>
    </xf>
    <xf numFmtId="0" fontId="32" fillId="7" borderId="8" xfId="109" applyFont="1" applyFill="1" applyBorder="1" applyAlignment="1">
      <alignment vertical="center" wrapText="1"/>
    </xf>
    <xf numFmtId="0" fontId="32" fillId="7" borderId="9" xfId="109" applyFont="1" applyFill="1" applyBorder="1" applyAlignment="1">
      <alignment vertical="center" wrapText="1"/>
    </xf>
    <xf numFmtId="0" fontId="32" fillId="7" borderId="10" xfId="109" applyFont="1" applyFill="1" applyBorder="1" applyAlignment="1">
      <alignment vertical="center" wrapText="1"/>
    </xf>
    <xf numFmtId="0" fontId="26" fillId="7" borderId="23" xfId="109" applyFont="1" applyFill="1" applyBorder="1" applyAlignment="1">
      <alignment horizontal="center"/>
    </xf>
    <xf numFmtId="0" fontId="26" fillId="7" borderId="25" xfId="109" applyFont="1" applyFill="1" applyBorder="1" applyAlignment="1">
      <alignment horizontal="center"/>
    </xf>
    <xf numFmtId="0" fontId="55" fillId="7" borderId="8" xfId="109" applyFont="1" applyFill="1" applyBorder="1" applyAlignment="1">
      <alignment horizontal="center" vertical="center" wrapText="1"/>
    </xf>
    <xf numFmtId="0" fontId="55" fillId="7" borderId="9" xfId="109" applyFont="1" applyFill="1" applyBorder="1" applyAlignment="1">
      <alignment horizontal="center" vertical="center" wrapText="1"/>
    </xf>
    <xf numFmtId="0" fontId="55" fillId="7" borderId="10" xfId="109" applyFont="1" applyFill="1" applyBorder="1" applyAlignment="1">
      <alignment horizontal="center" vertical="center" wrapText="1"/>
    </xf>
    <xf numFmtId="0" fontId="55" fillId="7" borderId="9" xfId="109" applyFont="1" applyFill="1" applyBorder="1" applyAlignment="1">
      <alignment vertical="center" wrapText="1"/>
    </xf>
    <xf numFmtId="0" fontId="55" fillId="7" borderId="10" xfId="109" applyFont="1" applyFill="1" applyBorder="1" applyAlignment="1">
      <alignment vertical="center" wrapText="1"/>
    </xf>
    <xf numFmtId="49" fontId="55" fillId="7" borderId="44" xfId="109" applyNumberFormat="1" applyFont="1" applyFill="1" applyBorder="1" applyAlignment="1">
      <alignment horizontal="center" vertical="center" wrapText="1"/>
    </xf>
    <xf numFmtId="49" fontId="56" fillId="7" borderId="1" xfId="109" applyNumberFormat="1" applyFont="1" applyFill="1" applyBorder="1" applyAlignment="1">
      <alignment horizontal="center" vertical="center" wrapText="1"/>
    </xf>
    <xf numFmtId="49" fontId="55" fillId="7" borderId="63" xfId="109" applyNumberFormat="1" applyFont="1" applyFill="1" applyBorder="1" applyAlignment="1">
      <alignment vertical="center" wrapText="1"/>
    </xf>
    <xf numFmtId="49" fontId="55" fillId="7" borderId="63" xfId="109" applyNumberFormat="1" applyFont="1" applyFill="1" applyBorder="1" applyAlignment="1">
      <alignment horizontal="center" vertical="center" wrapText="1"/>
    </xf>
    <xf numFmtId="49" fontId="55" fillId="0" borderId="1" xfId="109" applyNumberFormat="1" applyFont="1" applyBorder="1" applyAlignment="1">
      <alignment wrapText="1"/>
    </xf>
    <xf numFmtId="49" fontId="55" fillId="0" borderId="1" xfId="109" applyNumberFormat="1" applyFont="1" applyBorder="1" applyAlignment="1">
      <alignment horizontal="center" vertical="center" wrapText="1"/>
    </xf>
    <xf numFmtId="49" fontId="55" fillId="12" borderId="1" xfId="109" applyNumberFormat="1" applyFont="1" applyFill="1" applyBorder="1" applyAlignment="1">
      <alignment horizontal="center" vertical="center" wrapText="1"/>
    </xf>
    <xf numFmtId="49" fontId="55" fillId="0" borderId="1" xfId="109" applyNumberFormat="1" applyFont="1" applyBorder="1" applyAlignment="1">
      <alignment vertical="center" wrapText="1"/>
    </xf>
    <xf numFmtId="49" fontId="26" fillId="0" borderId="1" xfId="109" applyNumberFormat="1" applyFont="1" applyBorder="1" applyAlignment="1">
      <alignment wrapText="1"/>
    </xf>
    <xf numFmtId="49" fontId="26" fillId="0" borderId="1" xfId="109" applyNumberFormat="1" applyFont="1" applyBorder="1" applyAlignment="1">
      <alignment vertical="center" wrapText="1"/>
    </xf>
    <xf numFmtId="0" fontId="26" fillId="0" borderId="57" xfId="109" applyFont="1" applyBorder="1"/>
    <xf numFmtId="0" fontId="43" fillId="15" borderId="53" xfId="109" applyFont="1" applyFill="1" applyBorder="1" applyAlignment="1">
      <alignment horizontal="left" vertical="center" wrapText="1" indent="4"/>
    </xf>
    <xf numFmtId="0" fontId="26" fillId="0" borderId="58" xfId="109" applyFont="1" applyBorder="1"/>
    <xf numFmtId="0" fontId="43" fillId="15" borderId="53" xfId="109" applyFont="1" applyFill="1" applyBorder="1" applyAlignment="1">
      <alignment vertical="center" wrapText="1"/>
    </xf>
    <xf numFmtId="0" fontId="43" fillId="15" borderId="53" xfId="109" applyFont="1" applyFill="1" applyBorder="1" applyAlignment="1">
      <alignment horizontal="left" vertical="center" wrapText="1" indent="6"/>
    </xf>
    <xf numFmtId="0" fontId="43" fillId="15" borderId="53" xfId="109" applyFont="1" applyFill="1" applyBorder="1" applyAlignment="1">
      <alignment horizontal="center" vertical="center" wrapText="1"/>
    </xf>
    <xf numFmtId="0" fontId="43" fillId="15" borderId="51" xfId="109" applyFont="1" applyFill="1" applyBorder="1" applyAlignment="1">
      <alignment horizontal="left" vertical="center" wrapText="1" indent="1"/>
    </xf>
    <xf numFmtId="0" fontId="1" fillId="0" borderId="52" xfId="109" applyBorder="1" applyAlignment="1">
      <alignment vertical="center" wrapText="1"/>
    </xf>
    <xf numFmtId="0" fontId="1" fillId="0" borderId="53" xfId="109" applyBorder="1" applyAlignment="1">
      <alignment vertical="center" wrapText="1"/>
    </xf>
    <xf numFmtId="0" fontId="45" fillId="0" borderId="53" xfId="109" applyFont="1" applyBorder="1" applyAlignment="1">
      <alignment vertical="center" wrapText="1"/>
    </xf>
    <xf numFmtId="0" fontId="45" fillId="0" borderId="53" xfId="109" applyFont="1" applyBorder="1" applyAlignment="1">
      <alignment horizontal="center" vertical="center" wrapText="1"/>
    </xf>
    <xf numFmtId="0" fontId="1" fillId="0" borderId="51" xfId="109" applyBorder="1" applyAlignment="1">
      <alignment vertical="center" wrapText="1"/>
    </xf>
    <xf numFmtId="0" fontId="45" fillId="15" borderId="53" xfId="109" applyFont="1" applyFill="1" applyBorder="1" applyAlignment="1">
      <alignment horizontal="right" vertical="center" wrapText="1"/>
    </xf>
    <xf numFmtId="0" fontId="1" fillId="15" borderId="51" xfId="109" applyFill="1" applyBorder="1" applyAlignment="1">
      <alignment vertical="center" wrapText="1"/>
    </xf>
    <xf numFmtId="0" fontId="26" fillId="0" borderId="59" xfId="109" applyFont="1" applyBorder="1"/>
    <xf numFmtId="0" fontId="46" fillId="15" borderId="54" xfId="109" applyFont="1" applyFill="1" applyBorder="1" applyAlignment="1">
      <alignment horizontal="center" vertical="center" wrapText="1"/>
    </xf>
    <xf numFmtId="0" fontId="46" fillId="15" borderId="50" xfId="109" applyFont="1" applyFill="1" applyBorder="1" applyAlignment="1">
      <alignment horizontal="center" vertical="center" wrapText="1"/>
    </xf>
    <xf numFmtId="0" fontId="47" fillId="0" borderId="52" xfId="109" applyFont="1" applyBorder="1" applyAlignment="1">
      <alignment horizontal="center" vertical="center" wrapText="1"/>
    </xf>
    <xf numFmtId="0" fontId="47" fillId="0" borderId="53" xfId="109" applyFont="1" applyBorder="1" applyAlignment="1">
      <alignment horizontal="center" vertical="center" wrapText="1"/>
    </xf>
    <xf numFmtId="0" fontId="1" fillId="0" borderId="0" xfId="109"/>
    <xf numFmtId="0" fontId="49" fillId="0" borderId="1" xfId="109" applyFont="1" applyBorder="1" applyAlignment="1">
      <alignment horizontal="center" vertical="center" wrapText="1"/>
    </xf>
    <xf numFmtId="0" fontId="49" fillId="0" borderId="1" xfId="109" applyFont="1" applyBorder="1" applyAlignment="1">
      <alignment vertical="center" wrapText="1"/>
    </xf>
    <xf numFmtId="0" fontId="42" fillId="0" borderId="8" xfId="109" applyFont="1" applyBorder="1" applyAlignment="1">
      <alignment vertical="center" wrapText="1"/>
    </xf>
    <xf numFmtId="0" fontId="2" fillId="4"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14" fontId="5" fillId="0" borderId="1" xfId="0" applyNumberFormat="1" applyFont="1" applyFill="1" applyBorder="1" applyAlignment="1">
      <alignment horizontal="justify" vertical="top" wrapText="1"/>
    </xf>
    <xf numFmtId="0" fontId="5" fillId="0" borderId="1" xfId="0" applyFont="1" applyBorder="1" applyAlignment="1">
      <alignment horizontal="justify" vertical="top" wrapText="1"/>
    </xf>
    <xf numFmtId="0" fontId="8" fillId="0" borderId="10" xfId="0" applyFont="1" applyFill="1" applyBorder="1" applyAlignment="1">
      <alignment horizontal="left" vertical="top" wrapText="1"/>
    </xf>
    <xf numFmtId="0" fontId="8" fillId="0" borderId="1" xfId="0" applyNumberFormat="1" applyFont="1" applyFill="1" applyBorder="1" applyAlignment="1">
      <alignment horizontal="center" vertical="center" wrapText="1"/>
    </xf>
    <xf numFmtId="9" fontId="8" fillId="0" borderId="1" xfId="1" applyFont="1" applyFill="1" applyBorder="1" applyAlignment="1">
      <alignment horizontal="center" vertical="center" wrapText="1"/>
    </xf>
    <xf numFmtId="0" fontId="32" fillId="0" borderId="1" xfId="0" applyFont="1" applyBorder="1" applyAlignment="1">
      <alignment vertical="center" wrapText="1"/>
    </xf>
    <xf numFmtId="0" fontId="32" fillId="0" borderId="1" xfId="0" applyFont="1" applyBorder="1" applyAlignment="1">
      <alignment horizontal="left" vertical="top" wrapText="1"/>
    </xf>
    <xf numFmtId="14" fontId="6" fillId="0" borderId="1" xfId="0" applyNumberFormat="1" applyFont="1" applyFill="1" applyBorder="1" applyAlignment="1">
      <alignment horizontal="left" vertical="top" wrapText="1"/>
    </xf>
    <xf numFmtId="0" fontId="2" fillId="0" borderId="1" xfId="0" applyFont="1" applyBorder="1" applyAlignment="1">
      <alignment vertical="top"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NumberFormat="1" applyFont="1" applyFill="1" applyBorder="1" applyAlignment="1">
      <alignment horizontal="left" vertical="top" wrapText="1"/>
    </xf>
    <xf numFmtId="16" fontId="5" fillId="0" borderId="1" xfId="0" applyNumberFormat="1" applyFont="1" applyFill="1" applyBorder="1" applyAlignment="1">
      <alignment horizontal="left" vertical="top"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14" fontId="5" fillId="0" borderId="1" xfId="0" applyNumberFormat="1" applyFont="1" applyBorder="1" applyAlignment="1">
      <alignment horizontal="justify" vertical="top" wrapText="1"/>
    </xf>
    <xf numFmtId="14" fontId="2" fillId="0" borderId="1" xfId="0" applyNumberFormat="1" applyFont="1" applyFill="1" applyBorder="1" applyAlignment="1">
      <alignment horizontal="left" vertical="top" wrapText="1"/>
    </xf>
    <xf numFmtId="0" fontId="2" fillId="12" borderId="1" xfId="0" applyNumberFormat="1" applyFont="1" applyFill="1" applyBorder="1" applyAlignment="1">
      <alignment horizontal="left" vertical="top" wrapText="1"/>
    </xf>
    <xf numFmtId="0" fontId="2" fillId="12" borderId="1" xfId="0" applyFont="1" applyFill="1" applyBorder="1" applyAlignment="1">
      <alignment vertical="top" wrapText="1"/>
    </xf>
    <xf numFmtId="0" fontId="2" fillId="12" borderId="1" xfId="0" applyNumberFormat="1" applyFont="1" applyFill="1" applyBorder="1" applyAlignment="1">
      <alignment vertical="top" wrapText="1"/>
    </xf>
    <xf numFmtId="0" fontId="40" fillId="0" borderId="1" xfId="0" applyNumberFormat="1" applyFont="1" applyFill="1" applyBorder="1" applyAlignment="1">
      <alignment horizontal="justify" vertical="top" wrapText="1"/>
    </xf>
    <xf numFmtId="0" fontId="27" fillId="0" borderId="1" xfId="0" applyNumberFormat="1" applyFont="1" applyBorder="1" applyAlignment="1">
      <alignment horizontal="justify" vertical="top" wrapText="1"/>
    </xf>
    <xf numFmtId="0" fontId="6" fillId="0" borderId="1" xfId="0" applyFont="1" applyBorder="1" applyAlignment="1">
      <alignment horizontal="left" vertical="top" wrapText="1"/>
    </xf>
    <xf numFmtId="0" fontId="2" fillId="12" borderId="1" xfId="0" applyNumberFormat="1" applyFont="1" applyFill="1" applyBorder="1" applyAlignment="1">
      <alignment horizontal="justify" vertical="top" wrapText="1"/>
    </xf>
    <xf numFmtId="1" fontId="6" fillId="5" borderId="63" xfId="0" applyNumberFormat="1" applyFont="1" applyFill="1" applyBorder="1" applyAlignment="1">
      <alignment horizontal="center" vertical="center" wrapText="1"/>
    </xf>
    <xf numFmtId="1" fontId="6" fillId="2" borderId="63"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horizontal="justify" vertical="top" wrapText="1"/>
    </xf>
    <xf numFmtId="0" fontId="30" fillId="12" borderId="1" xfId="0" applyFont="1" applyFill="1" applyBorder="1" applyAlignment="1">
      <alignment horizontal="left" vertical="top" wrapText="1"/>
    </xf>
    <xf numFmtId="0" fontId="2" fillId="0" borderId="1" xfId="0" applyNumberFormat="1" applyFont="1" applyBorder="1" applyAlignment="1">
      <alignment vertical="top" wrapText="1"/>
    </xf>
    <xf numFmtId="0" fontId="38" fillId="12" borderId="1" xfId="0" applyFont="1" applyFill="1" applyBorder="1" applyAlignment="1">
      <alignment horizontal="center" vertical="center" wrapText="1"/>
    </xf>
    <xf numFmtId="0" fontId="38" fillId="12" borderId="1" xfId="0" applyFont="1" applyFill="1" applyBorder="1" applyAlignment="1">
      <alignment vertical="center" wrapText="1"/>
    </xf>
    <xf numFmtId="0" fontId="34" fillId="12" borderId="1" xfId="0" applyFont="1" applyFill="1" applyBorder="1" applyAlignment="1">
      <alignment horizontal="left" vertical="center" wrapText="1"/>
    </xf>
    <xf numFmtId="0" fontId="36" fillId="12" borderId="1" xfId="0" applyFont="1" applyFill="1" applyBorder="1" applyAlignment="1">
      <alignment vertical="center" wrapText="1"/>
    </xf>
    <xf numFmtId="0" fontId="8" fillId="0" borderId="1" xfId="0" applyFont="1" applyFill="1" applyBorder="1" applyAlignment="1">
      <alignment wrapText="1"/>
    </xf>
    <xf numFmtId="0" fontId="5" fillId="12" borderId="1" xfId="0" applyNumberFormat="1" applyFont="1" applyFill="1" applyBorder="1" applyAlignment="1">
      <alignment horizontal="center" vertical="center" wrapText="1"/>
    </xf>
    <xf numFmtId="0" fontId="44" fillId="0" borderId="1" xfId="0" applyFont="1" applyBorder="1" applyAlignment="1">
      <alignment horizontal="left" vertical="top" wrapText="1"/>
    </xf>
    <xf numFmtId="0" fontId="60" fillId="0" borderId="1" xfId="0" applyFont="1" applyFill="1" applyBorder="1" applyAlignment="1">
      <alignment horizontal="left" vertical="top" wrapText="1"/>
    </xf>
    <xf numFmtId="0" fontId="3" fillId="12" borderId="1" xfId="0" applyNumberFormat="1" applyFont="1" applyFill="1" applyBorder="1" applyAlignment="1">
      <alignment horizontal="justify" vertical="justify" wrapText="1"/>
    </xf>
    <xf numFmtId="0" fontId="2" fillId="12" borderId="1" xfId="0" applyFont="1" applyFill="1" applyBorder="1" applyAlignment="1">
      <alignment horizontal="justify" vertical="top" wrapText="1"/>
    </xf>
    <xf numFmtId="0" fontId="0" fillId="0" borderId="0" xfId="0"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7" borderId="29"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21" xfId="0" applyFont="1" applyFill="1" applyBorder="1" applyAlignment="1">
      <alignment horizontal="center" vertical="center"/>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2" fillId="0" borderId="15"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xf>
    <xf numFmtId="0" fontId="0" fillId="0" borderId="35" xfId="0" applyBorder="1" applyAlignment="1">
      <alignment horizontal="center"/>
    </xf>
    <xf numFmtId="0" fontId="0" fillId="0" borderId="6" xfId="0" applyBorder="1" applyAlignment="1">
      <alignment horizontal="center"/>
    </xf>
    <xf numFmtId="0" fontId="3" fillId="0" borderId="4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1" xfId="0" applyFont="1" applyBorder="1" applyAlignment="1">
      <alignment horizontal="left" vertical="center"/>
    </xf>
    <xf numFmtId="0" fontId="3" fillId="0" borderId="42" xfId="0" applyFont="1" applyBorder="1" applyAlignment="1">
      <alignment horizontal="left" vertical="center"/>
    </xf>
    <xf numFmtId="0" fontId="3" fillId="0" borderId="32" xfId="0" applyFont="1" applyBorder="1" applyAlignment="1">
      <alignment horizontal="left" vertical="center" wrapText="1"/>
    </xf>
    <xf numFmtId="0" fontId="3" fillId="0" borderId="34" xfId="0" applyFont="1" applyBorder="1" applyAlignment="1">
      <alignment horizontal="left"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3" xfId="0" applyFont="1" applyBorder="1" applyAlignment="1">
      <alignment horizontal="center" vertical="center" wrapText="1"/>
    </xf>
    <xf numFmtId="0" fontId="0" fillId="0" borderId="9" xfId="0" applyBorder="1" applyAlignment="1">
      <alignment horizontal="center"/>
    </xf>
    <xf numFmtId="0" fontId="0" fillId="0" borderId="4" xfId="0" applyBorder="1" applyAlignment="1">
      <alignment horizontal="center"/>
    </xf>
    <xf numFmtId="0" fontId="2" fillId="0" borderId="0" xfId="0" applyFont="1" applyAlignment="1">
      <alignment horizontal="left" vertical="center"/>
    </xf>
    <xf numFmtId="0" fontId="0" fillId="0" borderId="0" xfId="0" applyAlignment="1">
      <alignment horizontal="left" vertical="center"/>
    </xf>
    <xf numFmtId="0" fontId="0" fillId="0" borderId="24" xfId="0" applyBorder="1" applyAlignment="1">
      <alignment horizontal="center"/>
    </xf>
    <xf numFmtId="0" fontId="6" fillId="0" borderId="40" xfId="0" applyFont="1" applyBorder="1" applyAlignment="1">
      <alignment horizontal="center"/>
    </xf>
    <xf numFmtId="0" fontId="6" fillId="0" borderId="41" xfId="0" applyFont="1" applyBorder="1" applyAlignment="1">
      <alignment horizontal="center"/>
    </xf>
    <xf numFmtId="0" fontId="0" fillId="0" borderId="1" xfId="0" applyBorder="1" applyAlignment="1">
      <alignment horizontal="center"/>
    </xf>
    <xf numFmtId="0" fontId="0" fillId="0" borderId="42" xfId="0" applyBorder="1" applyAlignment="1">
      <alignment horizontal="center"/>
    </xf>
    <xf numFmtId="0" fontId="6" fillId="6" borderId="35" xfId="0" applyFont="1" applyFill="1" applyBorder="1" applyAlignment="1">
      <alignment horizontal="center" vertical="center" wrapText="1"/>
    </xf>
    <xf numFmtId="0" fontId="0" fillId="0" borderId="0" xfId="0" applyBorder="1" applyAlignment="1">
      <alignment horizontal="center"/>
    </xf>
    <xf numFmtId="0" fontId="0" fillId="0" borderId="7" xfId="0" applyBorder="1" applyAlignment="1">
      <alignment horizontal="center"/>
    </xf>
    <xf numFmtId="0" fontId="0" fillId="0" borderId="43" xfId="0" applyBorder="1" applyAlignment="1">
      <alignment horizontal="center"/>
    </xf>
    <xf numFmtId="0" fontId="6" fillId="6" borderId="6" xfId="0" applyFont="1" applyFill="1" applyBorder="1" applyAlignment="1">
      <alignment horizontal="center" vertical="center" wrapText="1"/>
    </xf>
    <xf numFmtId="0" fontId="8" fillId="0" borderId="1" xfId="0" applyFont="1" applyFill="1" applyBorder="1" applyAlignment="1">
      <alignment horizontal="center" wrapText="1"/>
    </xf>
    <xf numFmtId="0" fontId="59" fillId="17" borderId="1" xfId="0" applyFont="1" applyFill="1" applyBorder="1" applyAlignment="1">
      <alignment horizontal="center" vertical="center" wrapText="1"/>
    </xf>
    <xf numFmtId="0" fontId="6" fillId="0" borderId="1" xfId="0" applyFont="1" applyFill="1" applyBorder="1" applyAlignment="1">
      <alignment horizontal="center"/>
    </xf>
    <xf numFmtId="0" fontId="36" fillId="10"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6" fillId="7" borderId="1" xfId="0" applyFont="1" applyFill="1" applyBorder="1" applyAlignment="1">
      <alignment horizontal="center"/>
    </xf>
    <xf numFmtId="0" fontId="6" fillId="8" borderId="1" xfId="0" applyFont="1" applyFill="1" applyBorder="1" applyAlignment="1">
      <alignment horizontal="center"/>
    </xf>
    <xf numFmtId="0" fontId="36" fillId="11" borderId="1" xfId="0" applyFont="1" applyFill="1" applyBorder="1" applyAlignment="1">
      <alignment horizontal="left" vertical="center" wrapText="1"/>
    </xf>
    <xf numFmtId="0" fontId="36" fillId="10" borderId="1" xfId="0" applyFont="1" applyFill="1" applyBorder="1" applyAlignment="1">
      <alignment horizontal="left" vertical="center"/>
    </xf>
    <xf numFmtId="0" fontId="35" fillId="13" borderId="1" xfId="0" applyFont="1" applyFill="1" applyBorder="1" applyAlignment="1">
      <alignment horizontal="left" vertical="center"/>
    </xf>
    <xf numFmtId="2" fontId="5" fillId="0" borderId="1" xfId="0" applyNumberFormat="1" applyFont="1" applyFill="1" applyBorder="1" applyAlignment="1">
      <alignment horizontal="center" vertical="center"/>
    </xf>
    <xf numFmtId="2" fontId="3" fillId="0" borderId="1" xfId="0" applyNumberFormat="1" applyFont="1" applyFill="1" applyBorder="1" applyAlignment="1">
      <alignment horizontal="left" vertical="center"/>
    </xf>
    <xf numFmtId="2" fontId="3" fillId="0" borderId="1" xfId="0" applyNumberFormat="1" applyFont="1" applyFill="1" applyBorder="1" applyAlignment="1">
      <alignment horizontal="left" vertical="center" wrapText="1"/>
    </xf>
    <xf numFmtId="2" fontId="6"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horizontal="center" wrapText="1"/>
    </xf>
    <xf numFmtId="0" fontId="8" fillId="0" borderId="0" xfId="0" applyFont="1" applyFill="1" applyAlignment="1">
      <alignment horizontal="center" wrapText="1"/>
    </xf>
    <xf numFmtId="0" fontId="0" fillId="0" borderId="1" xfId="0" applyBorder="1" applyAlignment="1">
      <alignment horizontal="center" vertical="top" wrapText="1"/>
    </xf>
    <xf numFmtId="0" fontId="6" fillId="18" borderId="1" xfId="0" applyFont="1" applyFill="1" applyBorder="1" applyAlignment="1">
      <alignment horizontal="center" vertical="center" wrapText="1"/>
    </xf>
    <xf numFmtId="0" fontId="35" fillId="13" borderId="1" xfId="0" applyFont="1" applyFill="1" applyBorder="1" applyAlignment="1">
      <alignment horizontal="left"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19" fillId="0" borderId="28"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3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32"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39"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34" xfId="0" applyFont="1" applyBorder="1" applyAlignment="1">
      <alignment horizontal="center" vertical="center" wrapText="1"/>
    </xf>
    <xf numFmtId="0" fontId="50" fillId="0" borderId="17" xfId="0" applyFont="1" applyBorder="1" applyAlignment="1">
      <alignment horizontal="center" vertical="center" wrapText="1"/>
    </xf>
    <xf numFmtId="0" fontId="50" fillId="0" borderId="55" xfId="0" applyFont="1" applyBorder="1" applyAlignment="1">
      <alignment horizontal="center" vertical="center" wrapText="1"/>
    </xf>
    <xf numFmtId="0" fontId="50" fillId="0" borderId="16"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11" xfId="0" applyFont="1" applyBorder="1" applyAlignment="1">
      <alignment horizontal="center" vertical="center" wrapText="1"/>
    </xf>
    <xf numFmtId="0" fontId="50" fillId="0" borderId="28"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27" xfId="0" applyFont="1" applyBorder="1" applyAlignment="1">
      <alignment horizontal="center" vertical="center" wrapText="1"/>
    </xf>
    <xf numFmtId="0" fontId="50" fillId="0" borderId="38"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1" xfId="0" applyFont="1" applyBorder="1" applyAlignment="1">
      <alignment horizontal="center"/>
    </xf>
    <xf numFmtId="0" fontId="49" fillId="0" borderId="1" xfId="0" applyFont="1" applyBorder="1" applyAlignment="1">
      <alignment horizontal="center" vertical="center" wrapText="1"/>
    </xf>
    <xf numFmtId="0" fontId="2" fillId="0" borderId="8" xfId="0" applyFont="1"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48" fillId="16" borderId="1" xfId="0" applyFont="1" applyFill="1" applyBorder="1" applyAlignment="1">
      <alignment horizontal="center" vertical="center" wrapText="1"/>
    </xf>
    <xf numFmtId="0" fontId="49" fillId="0" borderId="1" xfId="0" applyFont="1" applyBorder="1" applyAlignment="1">
      <alignment horizontal="center" wrapText="1"/>
    </xf>
    <xf numFmtId="0" fontId="43" fillId="15" borderId="1" xfId="0" applyFont="1" applyFill="1" applyBorder="1" applyAlignment="1">
      <alignment horizontal="left" vertical="center" wrapText="1" indent="1"/>
    </xf>
    <xf numFmtId="0" fontId="43" fillId="15" borderId="46" xfId="0" applyFont="1" applyFill="1" applyBorder="1" applyAlignment="1">
      <alignment horizontal="center" vertical="center" wrapText="1"/>
    </xf>
    <xf numFmtId="0" fontId="43" fillId="15" borderId="47" xfId="0" applyFont="1" applyFill="1" applyBorder="1" applyAlignment="1">
      <alignment horizontal="center" vertical="center" wrapText="1"/>
    </xf>
    <xf numFmtId="0" fontId="43" fillId="15" borderId="48" xfId="0" applyFont="1" applyFill="1" applyBorder="1" applyAlignment="1">
      <alignment horizontal="center" vertical="center" wrapText="1"/>
    </xf>
    <xf numFmtId="0" fontId="43" fillId="15" borderId="49" xfId="0" applyFont="1" applyFill="1" applyBorder="1" applyAlignment="1">
      <alignment horizontal="left" vertical="center" wrapText="1" indent="1"/>
    </xf>
    <xf numFmtId="0" fontId="43" fillId="15" borderId="52" xfId="0" applyFont="1" applyFill="1" applyBorder="1" applyAlignment="1">
      <alignment horizontal="left" vertical="center" wrapText="1" indent="1"/>
    </xf>
    <xf numFmtId="0" fontId="43" fillId="15" borderId="46" xfId="0" applyFont="1" applyFill="1" applyBorder="1" applyAlignment="1">
      <alignment horizontal="left" vertical="center" wrapText="1" indent="4"/>
    </xf>
    <xf numFmtId="0" fontId="43" fillId="15" borderId="50" xfId="0" applyFont="1" applyFill="1" applyBorder="1" applyAlignment="1">
      <alignment horizontal="left" vertical="center" wrapText="1" indent="4"/>
    </xf>
    <xf numFmtId="0" fontId="51" fillId="0" borderId="18"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9"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3" fillId="15" borderId="46" xfId="0" applyFont="1" applyFill="1" applyBorder="1" applyAlignment="1">
      <alignment vertical="top" wrapText="1"/>
    </xf>
    <xf numFmtId="0" fontId="43" fillId="15" borderId="47" xfId="0" applyFont="1" applyFill="1" applyBorder="1" applyAlignment="1">
      <alignment vertical="top" wrapText="1"/>
    </xf>
    <xf numFmtId="0" fontId="43" fillId="15" borderId="50" xfId="0" applyFont="1" applyFill="1" applyBorder="1" applyAlignment="1">
      <alignment vertical="top" wrapText="1"/>
    </xf>
    <xf numFmtId="0" fontId="43" fillId="15" borderId="50" xfId="0" applyFont="1" applyFill="1" applyBorder="1" applyAlignment="1">
      <alignment horizontal="center" vertical="center" wrapText="1"/>
    </xf>
    <xf numFmtId="0" fontId="43" fillId="15" borderId="47" xfId="0" applyFont="1" applyFill="1" applyBorder="1" applyAlignment="1">
      <alignment horizontal="left" vertical="center" wrapText="1" indent="4"/>
    </xf>
    <xf numFmtId="0" fontId="43" fillId="15" borderId="56" xfId="0" applyFont="1" applyFill="1" applyBorder="1" applyAlignment="1">
      <alignment horizontal="center" vertical="center" wrapText="1"/>
    </xf>
    <xf numFmtId="0" fontId="43" fillId="15" borderId="49" xfId="0" applyFont="1" applyFill="1" applyBorder="1" applyAlignment="1">
      <alignment vertical="top" wrapText="1"/>
    </xf>
    <xf numFmtId="0" fontId="43" fillId="15" borderId="52" xfId="0" applyFont="1" applyFill="1" applyBorder="1" applyAlignment="1">
      <alignment vertical="top" wrapText="1"/>
    </xf>
    <xf numFmtId="0" fontId="43" fillId="15" borderId="56" xfId="0" applyFont="1" applyFill="1" applyBorder="1" applyAlignment="1">
      <alignment vertical="top" wrapText="1"/>
    </xf>
    <xf numFmtId="0" fontId="43" fillId="15" borderId="46" xfId="0" applyFont="1" applyFill="1" applyBorder="1" applyAlignment="1">
      <alignment horizontal="left" vertical="center" wrapText="1" indent="1"/>
    </xf>
    <xf numFmtId="0" fontId="43" fillId="15" borderId="56" xfId="0" applyFont="1" applyFill="1" applyBorder="1" applyAlignment="1">
      <alignment horizontal="left" vertical="center" wrapText="1" inden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9" fillId="0" borderId="1" xfId="109" applyFont="1" applyBorder="1" applyAlignment="1">
      <alignment horizontal="center" vertical="center" wrapText="1"/>
    </xf>
    <xf numFmtId="0" fontId="1" fillId="0" borderId="8" xfId="109" applyBorder="1" applyAlignment="1">
      <alignment horizontal="center" vertical="center" wrapText="1"/>
    </xf>
    <xf numFmtId="0" fontId="1" fillId="0" borderId="9" xfId="109" applyBorder="1" applyAlignment="1">
      <alignment horizontal="center" vertical="center" wrapText="1"/>
    </xf>
    <xf numFmtId="0" fontId="1" fillId="0" borderId="10" xfId="109" applyBorder="1" applyAlignment="1">
      <alignment horizontal="center" vertical="center" wrapText="1"/>
    </xf>
    <xf numFmtId="0" fontId="48" fillId="16" borderId="1" xfId="109" applyFont="1" applyFill="1" applyBorder="1" applyAlignment="1">
      <alignment horizontal="center" vertical="center" wrapText="1"/>
    </xf>
    <xf numFmtId="0" fontId="49" fillId="0" borderId="1" xfId="109" applyFont="1" applyBorder="1" applyAlignment="1">
      <alignment horizontal="center" wrapText="1"/>
    </xf>
    <xf numFmtId="0" fontId="43" fillId="15" borderId="46" xfId="109" applyFont="1" applyFill="1" applyBorder="1" applyAlignment="1">
      <alignment horizontal="center" vertical="center" wrapText="1"/>
    </xf>
    <xf numFmtId="0" fontId="43" fillId="15" borderId="47" xfId="109" applyFont="1" applyFill="1" applyBorder="1" applyAlignment="1">
      <alignment horizontal="center" vertical="center" wrapText="1"/>
    </xf>
    <xf numFmtId="0" fontId="43" fillId="15" borderId="49" xfId="109" applyFont="1" applyFill="1" applyBorder="1" applyAlignment="1">
      <alignment horizontal="left" vertical="center" wrapText="1" indent="1"/>
    </xf>
    <xf numFmtId="0" fontId="43" fillId="15" borderId="52" xfId="109" applyFont="1" applyFill="1" applyBorder="1" applyAlignment="1">
      <alignment horizontal="left" vertical="center" wrapText="1" indent="1"/>
    </xf>
    <xf numFmtId="0" fontId="43" fillId="15" borderId="46" xfId="109" applyFont="1" applyFill="1" applyBorder="1" applyAlignment="1">
      <alignment horizontal="left" vertical="center" wrapText="1" indent="4"/>
    </xf>
    <xf numFmtId="0" fontId="43" fillId="15" borderId="47" xfId="109" applyFont="1" applyFill="1" applyBorder="1" applyAlignment="1">
      <alignment horizontal="left" vertical="center" wrapText="1" indent="4"/>
    </xf>
    <xf numFmtId="0" fontId="43" fillId="15" borderId="50" xfId="109" applyFont="1" applyFill="1" applyBorder="1" applyAlignment="1">
      <alignment horizontal="left" vertical="center" wrapText="1" indent="4"/>
    </xf>
    <xf numFmtId="0" fontId="43" fillId="15" borderId="46" xfId="109" applyFont="1" applyFill="1" applyBorder="1" applyAlignment="1">
      <alignment horizontal="left" vertical="center" wrapText="1" indent="1"/>
    </xf>
    <xf numFmtId="0" fontId="43" fillId="15" borderId="47" xfId="109" applyFont="1" applyFill="1" applyBorder="1" applyAlignment="1">
      <alignment horizontal="left" vertical="center" wrapText="1" indent="1"/>
    </xf>
    <xf numFmtId="0" fontId="43" fillId="15" borderId="50" xfId="109" applyFont="1" applyFill="1" applyBorder="1" applyAlignment="1">
      <alignment horizontal="center" vertical="center" wrapText="1"/>
    </xf>
    <xf numFmtId="0" fontId="1" fillId="0" borderId="1" xfId="109" applyBorder="1" applyAlignment="1">
      <alignment horizontal="center"/>
    </xf>
    <xf numFmtId="49" fontId="55" fillId="7" borderId="1" xfId="109" applyNumberFormat="1" applyFont="1" applyFill="1" applyBorder="1" applyAlignment="1">
      <alignment horizontal="center" vertical="center" wrapText="1"/>
    </xf>
    <xf numFmtId="49" fontId="55" fillId="7" borderId="8" xfId="109" applyNumberFormat="1" applyFont="1" applyFill="1" applyBorder="1" applyAlignment="1">
      <alignment horizontal="center" vertical="center" wrapText="1"/>
    </xf>
    <xf numFmtId="49" fontId="55" fillId="7" borderId="9" xfId="109" applyNumberFormat="1" applyFont="1" applyFill="1" applyBorder="1" applyAlignment="1">
      <alignment horizontal="center" vertical="center" wrapText="1"/>
    </xf>
    <xf numFmtId="49" fontId="55" fillId="7" borderId="10" xfId="109" applyNumberFormat="1" applyFont="1" applyFill="1" applyBorder="1" applyAlignment="1">
      <alignment horizontal="center" vertical="center" wrapText="1"/>
    </xf>
    <xf numFmtId="0" fontId="26" fillId="0" borderId="51" xfId="109" applyFont="1" applyBorder="1" applyAlignment="1">
      <alignment horizontal="center"/>
    </xf>
    <xf numFmtId="49" fontId="55" fillId="7" borderId="44" xfId="109" applyNumberFormat="1" applyFont="1" applyFill="1" applyBorder="1" applyAlignment="1">
      <alignment horizontal="center" vertical="center"/>
    </xf>
    <xf numFmtId="49" fontId="55" fillId="7" borderId="63" xfId="109" applyNumberFormat="1" applyFont="1" applyFill="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41" fillId="0" borderId="1" xfId="0" applyFont="1" applyBorder="1" applyAlignment="1">
      <alignment horizontal="center" vertical="center" wrapText="1"/>
    </xf>
    <xf numFmtId="0" fontId="26" fillId="16" borderId="1" xfId="0" applyFont="1" applyFill="1" applyBorder="1" applyAlignment="1">
      <alignment horizontal="center" vertical="center" wrapText="1"/>
    </xf>
    <xf numFmtId="0" fontId="41" fillId="0" borderId="1" xfId="0" applyFont="1" applyBorder="1" applyAlignment="1">
      <alignment horizontal="center" wrapText="1"/>
    </xf>
    <xf numFmtId="0" fontId="48" fillId="16" borderId="8" xfId="0" applyFont="1" applyFill="1" applyBorder="1" applyAlignment="1">
      <alignment horizontal="center" vertical="center" wrapText="1"/>
    </xf>
    <xf numFmtId="0" fontId="48" fillId="16" borderId="9" xfId="0" applyFont="1" applyFill="1" applyBorder="1" applyAlignment="1">
      <alignment horizontal="center" vertical="center" wrapText="1"/>
    </xf>
    <xf numFmtId="0" fontId="48" fillId="16" borderId="10" xfId="0" applyFont="1" applyFill="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10" xfId="0" applyFont="1" applyBorder="1" applyAlignment="1">
      <alignment horizontal="center" vertical="center" wrapText="1"/>
    </xf>
    <xf numFmtId="0" fontId="3" fillId="0" borderId="16"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2" xfId="0" applyFont="1" applyFill="1" applyBorder="1" applyAlignment="1" applyProtection="1">
      <alignment horizontal="center" vertical="center" wrapText="1"/>
      <protection locked="0"/>
    </xf>
    <xf numFmtId="0" fontId="53" fillId="15" borderId="60" xfId="0" applyFont="1" applyFill="1" applyBorder="1" applyAlignment="1">
      <alignment horizontal="center" vertical="center" wrapText="1"/>
    </xf>
    <xf numFmtId="0" fontId="43" fillId="15" borderId="51" xfId="0" applyFont="1" applyFill="1" applyBorder="1" applyAlignment="1">
      <alignment horizontal="center" vertical="center" wrapText="1"/>
    </xf>
    <xf numFmtId="0" fontId="43" fillId="15" borderId="61"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2" fillId="0" borderId="22"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3" xfId="0" applyFont="1" applyBorder="1" applyAlignment="1">
      <alignment horizontal="center"/>
    </xf>
    <xf numFmtId="0" fontId="2" fillId="0" borderId="25" xfId="0" applyFont="1" applyBorder="1" applyAlignment="1">
      <alignment horizontal="center"/>
    </xf>
  </cellXfs>
  <cellStyles count="110">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Normal" xfId="0" builtinId="0"/>
    <cellStyle name="Normal 2" xfId="2"/>
    <cellStyle name="Normal 3" xfId="109"/>
    <cellStyle name="Porcentual" xfId="1" builtinId="5"/>
  </cellStyles>
  <dxfs count="15">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ndense val="0"/>
        <extend val="0"/>
        <color indexed="17"/>
      </font>
      <fill>
        <patternFill>
          <bgColor indexed="42"/>
        </patternFill>
      </fill>
    </dxf>
  </dxfs>
  <tableStyles count="0" defaultTableStyle="TableStyleMedium9" defaultPivotStyle="PivotStyleLight16"/>
  <colors>
    <mruColors>
      <color rgb="FFC89800"/>
      <color rgb="FFCC6600"/>
      <color rgb="FF9AB2A2"/>
      <color rgb="FF9DAFAF"/>
      <color rgb="FF9EAE9E"/>
      <color rgb="FFC1C7BD"/>
      <color rgb="FFAFB7AD"/>
      <color rgb="FFB07500"/>
      <color rgb="FF996600"/>
      <color rgb="FFC45D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1638301</xdr:colOff>
      <xdr:row>2</xdr:row>
      <xdr:rowOff>84031</xdr:rowOff>
    </xdr:to>
    <xdr:pic>
      <xdr:nvPicPr>
        <xdr:cNvPr id="5" name="0 Imagen"/>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 y="0"/>
          <a:ext cx="1638300" cy="6460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264583</xdr:colOff>
      <xdr:row>2</xdr:row>
      <xdr:rowOff>74084</xdr:rowOff>
    </xdr:from>
    <xdr:to>
      <xdr:col>5</xdr:col>
      <xdr:colOff>455082</xdr:colOff>
      <xdr:row>6</xdr:row>
      <xdr:rowOff>5715</xdr:rowOff>
    </xdr:to>
    <xdr:pic>
      <xdr:nvPicPr>
        <xdr:cNvPr id="4" name="0 Imagen"/>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185333" y="243417"/>
          <a:ext cx="4000500" cy="608965"/>
        </a:xfrm>
        <a:prstGeom prst="rect">
          <a:avLst/>
        </a:prstGeom>
      </xdr:spPr>
    </xdr:pic>
    <xdr:clientData/>
  </xdr:twoCellAnchor>
  <xdr:oneCellAnchor>
    <xdr:from>
      <xdr:col>9</xdr:col>
      <xdr:colOff>411480</xdr:colOff>
      <xdr:row>102</xdr:row>
      <xdr:rowOff>1044</xdr:rowOff>
    </xdr:from>
    <xdr:ext cx="184731" cy="264560"/>
    <xdr:sp macro="" textlink="">
      <xdr:nvSpPr>
        <xdr:cNvPr id="332" name="31 CuadroTexto">
          <a:extLst>
            <a:ext uri="{FF2B5EF4-FFF2-40B4-BE49-F238E27FC236}">
              <a16:creationId xmlns="" xmlns:a16="http://schemas.microsoft.com/office/drawing/2014/main" id="{00000000-0008-0000-0A00-000004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1044</xdr:rowOff>
    </xdr:from>
    <xdr:ext cx="184731" cy="264560"/>
    <xdr:sp macro="" textlink="">
      <xdr:nvSpPr>
        <xdr:cNvPr id="333" name="1 CuadroTexto">
          <a:extLst>
            <a:ext uri="{FF2B5EF4-FFF2-40B4-BE49-F238E27FC236}">
              <a16:creationId xmlns="" xmlns:a16="http://schemas.microsoft.com/office/drawing/2014/main" id="{00000000-0008-0000-0A00-000005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97</xdr:row>
      <xdr:rowOff>1044</xdr:rowOff>
    </xdr:from>
    <xdr:ext cx="184731" cy="264560"/>
    <xdr:sp macro="" textlink="">
      <xdr:nvSpPr>
        <xdr:cNvPr id="334" name="33 CuadroTexto">
          <a:extLst>
            <a:ext uri="{FF2B5EF4-FFF2-40B4-BE49-F238E27FC236}">
              <a16:creationId xmlns="" xmlns:a16="http://schemas.microsoft.com/office/drawing/2014/main" id="{00000000-0008-0000-0A00-00000A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97</xdr:row>
      <xdr:rowOff>1044</xdr:rowOff>
    </xdr:from>
    <xdr:ext cx="184731" cy="264560"/>
    <xdr:sp macro="" textlink="">
      <xdr:nvSpPr>
        <xdr:cNvPr id="335" name="1 CuadroTexto">
          <a:extLst>
            <a:ext uri="{FF2B5EF4-FFF2-40B4-BE49-F238E27FC236}">
              <a16:creationId xmlns="" xmlns:a16="http://schemas.microsoft.com/office/drawing/2014/main" id="{00000000-0008-0000-0A00-00000B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103</xdr:row>
      <xdr:rowOff>0</xdr:rowOff>
    </xdr:from>
    <xdr:ext cx="184731" cy="264560"/>
    <xdr:sp macro="" textlink="">
      <xdr:nvSpPr>
        <xdr:cNvPr id="336" name="35 CuadroTexto">
          <a:extLst>
            <a:ext uri="{FF2B5EF4-FFF2-40B4-BE49-F238E27FC236}">
              <a16:creationId xmlns="" xmlns:a16="http://schemas.microsoft.com/office/drawing/2014/main" id="{00000000-0008-0000-0A00-00000E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103</xdr:row>
      <xdr:rowOff>0</xdr:rowOff>
    </xdr:from>
    <xdr:ext cx="184731" cy="264560"/>
    <xdr:sp macro="" textlink="">
      <xdr:nvSpPr>
        <xdr:cNvPr id="337" name="1 CuadroTexto">
          <a:extLst>
            <a:ext uri="{FF2B5EF4-FFF2-40B4-BE49-F238E27FC236}">
              <a16:creationId xmlns="" xmlns:a16="http://schemas.microsoft.com/office/drawing/2014/main" id="{00000000-0008-0000-0A00-00000F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103</xdr:row>
      <xdr:rowOff>0</xdr:rowOff>
    </xdr:from>
    <xdr:ext cx="184731" cy="264560"/>
    <xdr:sp macro="" textlink="">
      <xdr:nvSpPr>
        <xdr:cNvPr id="338" name="37 CuadroTexto">
          <a:extLst>
            <a:ext uri="{FF2B5EF4-FFF2-40B4-BE49-F238E27FC236}">
              <a16:creationId xmlns="" xmlns:a16="http://schemas.microsoft.com/office/drawing/2014/main" id="{00000000-0008-0000-0A00-000012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103</xdr:row>
      <xdr:rowOff>0</xdr:rowOff>
    </xdr:from>
    <xdr:ext cx="184731" cy="264560"/>
    <xdr:sp macro="" textlink="">
      <xdr:nvSpPr>
        <xdr:cNvPr id="339" name="1 CuadroTexto">
          <a:extLst>
            <a:ext uri="{FF2B5EF4-FFF2-40B4-BE49-F238E27FC236}">
              <a16:creationId xmlns="" xmlns:a16="http://schemas.microsoft.com/office/drawing/2014/main" id="{00000000-0008-0000-0A00-000013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103</xdr:row>
      <xdr:rowOff>0</xdr:rowOff>
    </xdr:from>
    <xdr:ext cx="184731" cy="264560"/>
    <xdr:sp macro="" textlink="">
      <xdr:nvSpPr>
        <xdr:cNvPr id="340" name="39 CuadroTexto">
          <a:extLst>
            <a:ext uri="{FF2B5EF4-FFF2-40B4-BE49-F238E27FC236}">
              <a16:creationId xmlns="" xmlns:a16="http://schemas.microsoft.com/office/drawing/2014/main" id="{00000000-0008-0000-0A00-000016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103</xdr:row>
      <xdr:rowOff>0</xdr:rowOff>
    </xdr:from>
    <xdr:ext cx="184731" cy="264560"/>
    <xdr:sp macro="" textlink="">
      <xdr:nvSpPr>
        <xdr:cNvPr id="341" name="1 CuadroTexto">
          <a:extLst>
            <a:ext uri="{FF2B5EF4-FFF2-40B4-BE49-F238E27FC236}">
              <a16:creationId xmlns="" xmlns:a16="http://schemas.microsoft.com/office/drawing/2014/main" id="{00000000-0008-0000-0A00-000017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103</xdr:row>
      <xdr:rowOff>0</xdr:rowOff>
    </xdr:from>
    <xdr:ext cx="184731" cy="264560"/>
    <xdr:sp macro="" textlink="">
      <xdr:nvSpPr>
        <xdr:cNvPr id="342" name="41 CuadroTexto">
          <a:extLst>
            <a:ext uri="{FF2B5EF4-FFF2-40B4-BE49-F238E27FC236}">
              <a16:creationId xmlns="" xmlns:a16="http://schemas.microsoft.com/office/drawing/2014/main" id="{00000000-0008-0000-0A00-00001A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103</xdr:row>
      <xdr:rowOff>0</xdr:rowOff>
    </xdr:from>
    <xdr:ext cx="184731" cy="264560"/>
    <xdr:sp macro="" textlink="">
      <xdr:nvSpPr>
        <xdr:cNvPr id="343" name="1 CuadroTexto">
          <a:extLst>
            <a:ext uri="{FF2B5EF4-FFF2-40B4-BE49-F238E27FC236}">
              <a16:creationId xmlns="" xmlns:a16="http://schemas.microsoft.com/office/drawing/2014/main" id="{00000000-0008-0000-0A00-00001B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0</xdr:rowOff>
    </xdr:from>
    <xdr:ext cx="184731" cy="264560"/>
    <xdr:sp macro="" textlink="">
      <xdr:nvSpPr>
        <xdr:cNvPr id="344" name="43 CuadroTexto">
          <a:extLst>
            <a:ext uri="{FF2B5EF4-FFF2-40B4-BE49-F238E27FC236}">
              <a16:creationId xmlns="" xmlns:a16="http://schemas.microsoft.com/office/drawing/2014/main" id="{00000000-0008-0000-0A00-00001E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0</xdr:rowOff>
    </xdr:from>
    <xdr:ext cx="184731" cy="264560"/>
    <xdr:sp macro="" textlink="">
      <xdr:nvSpPr>
        <xdr:cNvPr id="345" name="1 CuadroTexto">
          <a:extLst>
            <a:ext uri="{FF2B5EF4-FFF2-40B4-BE49-F238E27FC236}">
              <a16:creationId xmlns="" xmlns:a16="http://schemas.microsoft.com/office/drawing/2014/main" id="{00000000-0008-0000-0A00-00001F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0</xdr:rowOff>
    </xdr:from>
    <xdr:ext cx="184731" cy="264560"/>
    <xdr:sp macro="" textlink="">
      <xdr:nvSpPr>
        <xdr:cNvPr id="346" name="45 CuadroTexto">
          <a:extLst>
            <a:ext uri="{FF2B5EF4-FFF2-40B4-BE49-F238E27FC236}">
              <a16:creationId xmlns="" xmlns:a16="http://schemas.microsoft.com/office/drawing/2014/main" id="{00000000-0008-0000-0A00-000022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0</xdr:rowOff>
    </xdr:from>
    <xdr:ext cx="184731" cy="264560"/>
    <xdr:sp macro="" textlink="">
      <xdr:nvSpPr>
        <xdr:cNvPr id="347" name="1 CuadroTexto">
          <a:extLst>
            <a:ext uri="{FF2B5EF4-FFF2-40B4-BE49-F238E27FC236}">
              <a16:creationId xmlns="" xmlns:a16="http://schemas.microsoft.com/office/drawing/2014/main" id="{00000000-0008-0000-0A00-000023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0</xdr:rowOff>
    </xdr:from>
    <xdr:ext cx="184731" cy="264560"/>
    <xdr:sp macro="" textlink="">
      <xdr:nvSpPr>
        <xdr:cNvPr id="348" name="47 CuadroTexto">
          <a:extLst>
            <a:ext uri="{FF2B5EF4-FFF2-40B4-BE49-F238E27FC236}">
              <a16:creationId xmlns="" xmlns:a16="http://schemas.microsoft.com/office/drawing/2014/main" id="{00000000-0008-0000-0A00-000026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0</xdr:rowOff>
    </xdr:from>
    <xdr:ext cx="184731" cy="264560"/>
    <xdr:sp macro="" textlink="">
      <xdr:nvSpPr>
        <xdr:cNvPr id="349" name="1 CuadroTexto">
          <a:extLst>
            <a:ext uri="{FF2B5EF4-FFF2-40B4-BE49-F238E27FC236}">
              <a16:creationId xmlns="" xmlns:a16="http://schemas.microsoft.com/office/drawing/2014/main" id="{00000000-0008-0000-0A00-000027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0</xdr:rowOff>
    </xdr:from>
    <xdr:ext cx="184731" cy="264560"/>
    <xdr:sp macro="" textlink="">
      <xdr:nvSpPr>
        <xdr:cNvPr id="350" name="49 CuadroTexto">
          <a:extLst>
            <a:ext uri="{FF2B5EF4-FFF2-40B4-BE49-F238E27FC236}">
              <a16:creationId xmlns="" xmlns:a16="http://schemas.microsoft.com/office/drawing/2014/main" id="{00000000-0008-0000-0A00-00002A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0</xdr:rowOff>
    </xdr:from>
    <xdr:ext cx="184731" cy="264560"/>
    <xdr:sp macro="" textlink="">
      <xdr:nvSpPr>
        <xdr:cNvPr id="351" name="1 CuadroTexto">
          <a:extLst>
            <a:ext uri="{FF2B5EF4-FFF2-40B4-BE49-F238E27FC236}">
              <a16:creationId xmlns="" xmlns:a16="http://schemas.microsoft.com/office/drawing/2014/main" id="{00000000-0008-0000-0A00-00002B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1044</xdr:rowOff>
    </xdr:from>
    <xdr:ext cx="184731" cy="264560"/>
    <xdr:sp macro="" textlink="">
      <xdr:nvSpPr>
        <xdr:cNvPr id="352" name="51 CuadroTexto">
          <a:extLst>
            <a:ext uri="{FF2B5EF4-FFF2-40B4-BE49-F238E27FC236}">
              <a16:creationId xmlns="" xmlns:a16="http://schemas.microsoft.com/office/drawing/2014/main" id="{00000000-0008-0000-0A00-00002E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1044</xdr:rowOff>
    </xdr:from>
    <xdr:ext cx="184731" cy="264560"/>
    <xdr:sp macro="" textlink="">
      <xdr:nvSpPr>
        <xdr:cNvPr id="353" name="1 CuadroTexto">
          <a:extLst>
            <a:ext uri="{FF2B5EF4-FFF2-40B4-BE49-F238E27FC236}">
              <a16:creationId xmlns="" xmlns:a16="http://schemas.microsoft.com/office/drawing/2014/main" id="{00000000-0008-0000-0A00-00002F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1044</xdr:rowOff>
    </xdr:from>
    <xdr:ext cx="184731" cy="264560"/>
    <xdr:sp macro="" textlink="">
      <xdr:nvSpPr>
        <xdr:cNvPr id="354" name="53 CuadroTexto">
          <a:extLst>
            <a:ext uri="{FF2B5EF4-FFF2-40B4-BE49-F238E27FC236}">
              <a16:creationId xmlns="" xmlns:a16="http://schemas.microsoft.com/office/drawing/2014/main" id="{00000000-0008-0000-0A00-000032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102</xdr:row>
      <xdr:rowOff>1044</xdr:rowOff>
    </xdr:from>
    <xdr:ext cx="184731" cy="264560"/>
    <xdr:sp macro="" textlink="">
      <xdr:nvSpPr>
        <xdr:cNvPr id="355" name="1 CuadroTexto">
          <a:extLst>
            <a:ext uri="{FF2B5EF4-FFF2-40B4-BE49-F238E27FC236}">
              <a16:creationId xmlns="" xmlns:a16="http://schemas.microsoft.com/office/drawing/2014/main" id="{00000000-0008-0000-0A00-000033000000}"/>
            </a:ext>
          </a:extLst>
        </xdr:cNvPr>
        <xdr:cNvSpPr txBox="1"/>
      </xdr:nvSpPr>
      <xdr:spPr>
        <a:xfrm>
          <a:off x="8936355" y="617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105</xdr:row>
      <xdr:rowOff>1044</xdr:rowOff>
    </xdr:from>
    <xdr:ext cx="184731" cy="264560"/>
    <xdr:sp macro="" textlink="">
      <xdr:nvSpPr>
        <xdr:cNvPr id="356" name="33 CuadroTexto">
          <a:extLst>
            <a:ext uri="{FF2B5EF4-FFF2-40B4-BE49-F238E27FC236}">
              <a16:creationId xmlns="" xmlns:a16="http://schemas.microsoft.com/office/drawing/2014/main" id="{00000000-0008-0000-0A00-00000A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105</xdr:row>
      <xdr:rowOff>1044</xdr:rowOff>
    </xdr:from>
    <xdr:ext cx="184731" cy="264560"/>
    <xdr:sp macro="" textlink="">
      <xdr:nvSpPr>
        <xdr:cNvPr id="357" name="1 CuadroTexto">
          <a:extLst>
            <a:ext uri="{FF2B5EF4-FFF2-40B4-BE49-F238E27FC236}">
              <a16:creationId xmlns="" xmlns:a16="http://schemas.microsoft.com/office/drawing/2014/main" id="{00000000-0008-0000-0A00-00000B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98</xdr:row>
      <xdr:rowOff>1044</xdr:rowOff>
    </xdr:from>
    <xdr:ext cx="184731" cy="264560"/>
    <xdr:sp macro="" textlink="">
      <xdr:nvSpPr>
        <xdr:cNvPr id="358" name="33 CuadroTexto">
          <a:extLst>
            <a:ext uri="{FF2B5EF4-FFF2-40B4-BE49-F238E27FC236}">
              <a16:creationId xmlns="" xmlns:a16="http://schemas.microsoft.com/office/drawing/2014/main" id="{00000000-0008-0000-0A00-00000A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98</xdr:row>
      <xdr:rowOff>1044</xdr:rowOff>
    </xdr:from>
    <xdr:ext cx="184731" cy="264560"/>
    <xdr:sp macro="" textlink="">
      <xdr:nvSpPr>
        <xdr:cNvPr id="359" name="1 CuadroTexto">
          <a:extLst>
            <a:ext uri="{FF2B5EF4-FFF2-40B4-BE49-F238E27FC236}">
              <a16:creationId xmlns="" xmlns:a16="http://schemas.microsoft.com/office/drawing/2014/main" id="{00000000-0008-0000-0A00-00000B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99</xdr:row>
      <xdr:rowOff>1044</xdr:rowOff>
    </xdr:from>
    <xdr:ext cx="184731" cy="264560"/>
    <xdr:sp macro="" textlink="">
      <xdr:nvSpPr>
        <xdr:cNvPr id="360" name="33 CuadroTexto">
          <a:extLst>
            <a:ext uri="{FF2B5EF4-FFF2-40B4-BE49-F238E27FC236}">
              <a16:creationId xmlns="" xmlns:a16="http://schemas.microsoft.com/office/drawing/2014/main" id="{00000000-0008-0000-0A00-00000A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99</xdr:row>
      <xdr:rowOff>1044</xdr:rowOff>
    </xdr:from>
    <xdr:ext cx="184731" cy="264560"/>
    <xdr:sp macro="" textlink="">
      <xdr:nvSpPr>
        <xdr:cNvPr id="361" name="1 CuadroTexto">
          <a:extLst>
            <a:ext uri="{FF2B5EF4-FFF2-40B4-BE49-F238E27FC236}">
              <a16:creationId xmlns="" xmlns:a16="http://schemas.microsoft.com/office/drawing/2014/main" id="{00000000-0008-0000-0A00-00000B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100</xdr:row>
      <xdr:rowOff>1044</xdr:rowOff>
    </xdr:from>
    <xdr:ext cx="184731" cy="264560"/>
    <xdr:sp macro="" textlink="">
      <xdr:nvSpPr>
        <xdr:cNvPr id="362" name="33 CuadroTexto">
          <a:extLst>
            <a:ext uri="{FF2B5EF4-FFF2-40B4-BE49-F238E27FC236}">
              <a16:creationId xmlns="" xmlns:a16="http://schemas.microsoft.com/office/drawing/2014/main" id="{00000000-0008-0000-0A00-00000A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100</xdr:row>
      <xdr:rowOff>1044</xdr:rowOff>
    </xdr:from>
    <xdr:ext cx="184731" cy="264560"/>
    <xdr:sp macro="" textlink="">
      <xdr:nvSpPr>
        <xdr:cNvPr id="363" name="1 CuadroTexto">
          <a:extLst>
            <a:ext uri="{FF2B5EF4-FFF2-40B4-BE49-F238E27FC236}">
              <a16:creationId xmlns="" xmlns:a16="http://schemas.microsoft.com/office/drawing/2014/main" id="{00000000-0008-0000-0A00-00000B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101</xdr:row>
      <xdr:rowOff>1044</xdr:rowOff>
    </xdr:from>
    <xdr:ext cx="184731" cy="264560"/>
    <xdr:sp macro="" textlink="">
      <xdr:nvSpPr>
        <xdr:cNvPr id="364" name="33 CuadroTexto">
          <a:extLst>
            <a:ext uri="{FF2B5EF4-FFF2-40B4-BE49-F238E27FC236}">
              <a16:creationId xmlns="" xmlns:a16="http://schemas.microsoft.com/office/drawing/2014/main" id="{00000000-0008-0000-0A00-00000A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101</xdr:row>
      <xdr:rowOff>1044</xdr:rowOff>
    </xdr:from>
    <xdr:ext cx="184731" cy="264560"/>
    <xdr:sp macro="" textlink="">
      <xdr:nvSpPr>
        <xdr:cNvPr id="365" name="1 CuadroTexto">
          <a:extLst>
            <a:ext uri="{FF2B5EF4-FFF2-40B4-BE49-F238E27FC236}">
              <a16:creationId xmlns="" xmlns:a16="http://schemas.microsoft.com/office/drawing/2014/main" id="{00000000-0008-0000-0A00-00000B000000}"/>
            </a:ext>
          </a:extLst>
        </xdr:cNvPr>
        <xdr:cNvSpPr txBox="1"/>
      </xdr:nvSpPr>
      <xdr:spPr>
        <a:xfrm>
          <a:off x="10376095" y="2643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106</xdr:row>
      <xdr:rowOff>1044</xdr:rowOff>
    </xdr:from>
    <xdr:ext cx="184731" cy="264560"/>
    <xdr:sp macro="" textlink="">
      <xdr:nvSpPr>
        <xdr:cNvPr id="366" name="33 CuadroTexto">
          <a:extLst>
            <a:ext uri="{FF2B5EF4-FFF2-40B4-BE49-F238E27FC236}">
              <a16:creationId xmlns="" xmlns:a16="http://schemas.microsoft.com/office/drawing/2014/main" id="{00000000-0008-0000-0A00-00000A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106</xdr:row>
      <xdr:rowOff>1044</xdr:rowOff>
    </xdr:from>
    <xdr:ext cx="184731" cy="264560"/>
    <xdr:sp macro="" textlink="">
      <xdr:nvSpPr>
        <xdr:cNvPr id="367" name="1 CuadroTexto">
          <a:extLst>
            <a:ext uri="{FF2B5EF4-FFF2-40B4-BE49-F238E27FC236}">
              <a16:creationId xmlns="" xmlns:a16="http://schemas.microsoft.com/office/drawing/2014/main" id="{00000000-0008-0000-0A00-00000B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107</xdr:row>
      <xdr:rowOff>1044</xdr:rowOff>
    </xdr:from>
    <xdr:ext cx="184731" cy="264560"/>
    <xdr:sp macro="" textlink="">
      <xdr:nvSpPr>
        <xdr:cNvPr id="368" name="33 CuadroTexto">
          <a:extLst>
            <a:ext uri="{FF2B5EF4-FFF2-40B4-BE49-F238E27FC236}">
              <a16:creationId xmlns="" xmlns:a16="http://schemas.microsoft.com/office/drawing/2014/main" id="{00000000-0008-0000-0A00-00000A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107</xdr:row>
      <xdr:rowOff>1044</xdr:rowOff>
    </xdr:from>
    <xdr:ext cx="184731" cy="264560"/>
    <xdr:sp macro="" textlink="">
      <xdr:nvSpPr>
        <xdr:cNvPr id="369" name="1 CuadroTexto">
          <a:extLst>
            <a:ext uri="{FF2B5EF4-FFF2-40B4-BE49-F238E27FC236}">
              <a16:creationId xmlns="" xmlns:a16="http://schemas.microsoft.com/office/drawing/2014/main" id="{00000000-0008-0000-0A00-00000B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108</xdr:row>
      <xdr:rowOff>1044</xdr:rowOff>
    </xdr:from>
    <xdr:ext cx="184731" cy="264560"/>
    <xdr:sp macro="" textlink="">
      <xdr:nvSpPr>
        <xdr:cNvPr id="370" name="33 CuadroTexto">
          <a:extLst>
            <a:ext uri="{FF2B5EF4-FFF2-40B4-BE49-F238E27FC236}">
              <a16:creationId xmlns="" xmlns:a16="http://schemas.microsoft.com/office/drawing/2014/main" id="{00000000-0008-0000-0A00-00000A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108</xdr:row>
      <xdr:rowOff>1044</xdr:rowOff>
    </xdr:from>
    <xdr:ext cx="184731" cy="264560"/>
    <xdr:sp macro="" textlink="">
      <xdr:nvSpPr>
        <xdr:cNvPr id="371" name="1 CuadroTexto">
          <a:extLst>
            <a:ext uri="{FF2B5EF4-FFF2-40B4-BE49-F238E27FC236}">
              <a16:creationId xmlns="" xmlns:a16="http://schemas.microsoft.com/office/drawing/2014/main" id="{00000000-0008-0000-0A00-00000B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109</xdr:row>
      <xdr:rowOff>1044</xdr:rowOff>
    </xdr:from>
    <xdr:ext cx="184731" cy="264560"/>
    <xdr:sp macro="" textlink="">
      <xdr:nvSpPr>
        <xdr:cNvPr id="372" name="33 CuadroTexto">
          <a:extLst>
            <a:ext uri="{FF2B5EF4-FFF2-40B4-BE49-F238E27FC236}">
              <a16:creationId xmlns="" xmlns:a16="http://schemas.microsoft.com/office/drawing/2014/main" id="{00000000-0008-0000-0A00-00000A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109</xdr:row>
      <xdr:rowOff>1044</xdr:rowOff>
    </xdr:from>
    <xdr:ext cx="184731" cy="264560"/>
    <xdr:sp macro="" textlink="">
      <xdr:nvSpPr>
        <xdr:cNvPr id="373" name="1 CuadroTexto">
          <a:extLst>
            <a:ext uri="{FF2B5EF4-FFF2-40B4-BE49-F238E27FC236}">
              <a16:creationId xmlns="" xmlns:a16="http://schemas.microsoft.com/office/drawing/2014/main" id="{00000000-0008-0000-0A00-00000B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110</xdr:row>
      <xdr:rowOff>1044</xdr:rowOff>
    </xdr:from>
    <xdr:ext cx="184731" cy="264560"/>
    <xdr:sp macro="" textlink="">
      <xdr:nvSpPr>
        <xdr:cNvPr id="374" name="33 CuadroTexto">
          <a:extLst>
            <a:ext uri="{FF2B5EF4-FFF2-40B4-BE49-F238E27FC236}">
              <a16:creationId xmlns="" xmlns:a16="http://schemas.microsoft.com/office/drawing/2014/main" id="{00000000-0008-0000-0A00-00000A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110</xdr:row>
      <xdr:rowOff>1044</xdr:rowOff>
    </xdr:from>
    <xdr:ext cx="184731" cy="264560"/>
    <xdr:sp macro="" textlink="">
      <xdr:nvSpPr>
        <xdr:cNvPr id="375" name="1 CuadroTexto">
          <a:extLst>
            <a:ext uri="{FF2B5EF4-FFF2-40B4-BE49-F238E27FC236}">
              <a16:creationId xmlns="" xmlns:a16="http://schemas.microsoft.com/office/drawing/2014/main" id="{00000000-0008-0000-0A00-00000B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111</xdr:row>
      <xdr:rowOff>1044</xdr:rowOff>
    </xdr:from>
    <xdr:ext cx="184731" cy="264560"/>
    <xdr:sp macro="" textlink="">
      <xdr:nvSpPr>
        <xdr:cNvPr id="376" name="33 CuadroTexto">
          <a:extLst>
            <a:ext uri="{FF2B5EF4-FFF2-40B4-BE49-F238E27FC236}">
              <a16:creationId xmlns="" xmlns:a16="http://schemas.microsoft.com/office/drawing/2014/main" id="{00000000-0008-0000-0A00-00000A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111</xdr:row>
      <xdr:rowOff>1044</xdr:rowOff>
    </xdr:from>
    <xdr:ext cx="184731" cy="264560"/>
    <xdr:sp macro="" textlink="">
      <xdr:nvSpPr>
        <xdr:cNvPr id="377" name="1 CuadroTexto">
          <a:extLst>
            <a:ext uri="{FF2B5EF4-FFF2-40B4-BE49-F238E27FC236}">
              <a16:creationId xmlns="" xmlns:a16="http://schemas.microsoft.com/office/drawing/2014/main" id="{00000000-0008-0000-0A00-00000B000000}"/>
            </a:ext>
          </a:extLst>
        </xdr:cNvPr>
        <xdr:cNvSpPr txBox="1"/>
      </xdr:nvSpPr>
      <xdr:spPr>
        <a:xfrm>
          <a:off x="10376095" y="63632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107</xdr:row>
      <xdr:rowOff>1044</xdr:rowOff>
    </xdr:from>
    <xdr:ext cx="184731" cy="264560"/>
    <xdr:sp macro="" textlink="">
      <xdr:nvSpPr>
        <xdr:cNvPr id="49" name="33 CuadroTexto">
          <a:extLst>
            <a:ext uri="{FF2B5EF4-FFF2-40B4-BE49-F238E27FC236}">
              <a16:creationId xmlns="" xmlns:a16="http://schemas.microsoft.com/office/drawing/2014/main" id="{00000000-0008-0000-0A00-00000A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107</xdr:row>
      <xdr:rowOff>1044</xdr:rowOff>
    </xdr:from>
    <xdr:ext cx="184731" cy="264560"/>
    <xdr:sp macro="" textlink="">
      <xdr:nvSpPr>
        <xdr:cNvPr id="50" name="1 CuadroTexto">
          <a:extLst>
            <a:ext uri="{FF2B5EF4-FFF2-40B4-BE49-F238E27FC236}">
              <a16:creationId xmlns="" xmlns:a16="http://schemas.microsoft.com/office/drawing/2014/main" id="{00000000-0008-0000-0A00-00000B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108</xdr:row>
      <xdr:rowOff>1044</xdr:rowOff>
    </xdr:from>
    <xdr:ext cx="184731" cy="264560"/>
    <xdr:sp macro="" textlink="">
      <xdr:nvSpPr>
        <xdr:cNvPr id="51" name="33 CuadroTexto">
          <a:extLst>
            <a:ext uri="{FF2B5EF4-FFF2-40B4-BE49-F238E27FC236}">
              <a16:creationId xmlns="" xmlns:a16="http://schemas.microsoft.com/office/drawing/2014/main" id="{00000000-0008-0000-0A00-00000A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108</xdr:row>
      <xdr:rowOff>1044</xdr:rowOff>
    </xdr:from>
    <xdr:ext cx="184731" cy="264560"/>
    <xdr:sp macro="" textlink="">
      <xdr:nvSpPr>
        <xdr:cNvPr id="52" name="1 CuadroTexto">
          <a:extLst>
            <a:ext uri="{FF2B5EF4-FFF2-40B4-BE49-F238E27FC236}">
              <a16:creationId xmlns="" xmlns:a16="http://schemas.microsoft.com/office/drawing/2014/main" id="{00000000-0008-0000-0A00-00000B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109</xdr:row>
      <xdr:rowOff>1044</xdr:rowOff>
    </xdr:from>
    <xdr:ext cx="184731" cy="264560"/>
    <xdr:sp macro="" textlink="">
      <xdr:nvSpPr>
        <xdr:cNvPr id="53" name="33 CuadroTexto">
          <a:extLst>
            <a:ext uri="{FF2B5EF4-FFF2-40B4-BE49-F238E27FC236}">
              <a16:creationId xmlns="" xmlns:a16="http://schemas.microsoft.com/office/drawing/2014/main" id="{00000000-0008-0000-0A00-00000A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109</xdr:row>
      <xdr:rowOff>1044</xdr:rowOff>
    </xdr:from>
    <xdr:ext cx="184731" cy="264560"/>
    <xdr:sp macro="" textlink="">
      <xdr:nvSpPr>
        <xdr:cNvPr id="54" name="1 CuadroTexto">
          <a:extLst>
            <a:ext uri="{FF2B5EF4-FFF2-40B4-BE49-F238E27FC236}">
              <a16:creationId xmlns="" xmlns:a16="http://schemas.microsoft.com/office/drawing/2014/main" id="{00000000-0008-0000-0A00-00000B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110</xdr:row>
      <xdr:rowOff>1044</xdr:rowOff>
    </xdr:from>
    <xdr:ext cx="184731" cy="264560"/>
    <xdr:sp macro="" textlink="">
      <xdr:nvSpPr>
        <xdr:cNvPr id="55" name="33 CuadroTexto">
          <a:extLst>
            <a:ext uri="{FF2B5EF4-FFF2-40B4-BE49-F238E27FC236}">
              <a16:creationId xmlns="" xmlns:a16="http://schemas.microsoft.com/office/drawing/2014/main" id="{00000000-0008-0000-0A00-00000A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110</xdr:row>
      <xdr:rowOff>1044</xdr:rowOff>
    </xdr:from>
    <xdr:ext cx="184731" cy="264560"/>
    <xdr:sp macro="" textlink="">
      <xdr:nvSpPr>
        <xdr:cNvPr id="56" name="1 CuadroTexto">
          <a:extLst>
            <a:ext uri="{FF2B5EF4-FFF2-40B4-BE49-F238E27FC236}">
              <a16:creationId xmlns="" xmlns:a16="http://schemas.microsoft.com/office/drawing/2014/main" id="{00000000-0008-0000-0A00-00000B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111</xdr:row>
      <xdr:rowOff>1044</xdr:rowOff>
    </xdr:from>
    <xdr:ext cx="184731" cy="264560"/>
    <xdr:sp macro="" textlink="">
      <xdr:nvSpPr>
        <xdr:cNvPr id="57" name="33 CuadroTexto">
          <a:extLst>
            <a:ext uri="{FF2B5EF4-FFF2-40B4-BE49-F238E27FC236}">
              <a16:creationId xmlns="" xmlns:a16="http://schemas.microsoft.com/office/drawing/2014/main" id="{00000000-0008-0000-0A00-00000A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111</xdr:row>
      <xdr:rowOff>1044</xdr:rowOff>
    </xdr:from>
    <xdr:ext cx="184731" cy="264560"/>
    <xdr:sp macro="" textlink="">
      <xdr:nvSpPr>
        <xdr:cNvPr id="58" name="1 CuadroTexto">
          <a:extLst>
            <a:ext uri="{FF2B5EF4-FFF2-40B4-BE49-F238E27FC236}">
              <a16:creationId xmlns="" xmlns:a16="http://schemas.microsoft.com/office/drawing/2014/main" id="{00000000-0008-0000-0A00-00000B000000}"/>
            </a:ext>
          </a:extLst>
        </xdr:cNvPr>
        <xdr:cNvSpPr txBox="1"/>
      </xdr:nvSpPr>
      <xdr:spPr>
        <a:xfrm>
          <a:off x="10376095" y="6863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112</xdr:row>
      <xdr:rowOff>1044</xdr:rowOff>
    </xdr:from>
    <xdr:ext cx="184731" cy="264560"/>
    <xdr:sp macro="" textlink="">
      <xdr:nvSpPr>
        <xdr:cNvPr id="59" name="33 CuadroTexto">
          <a:extLst>
            <a:ext uri="{FF2B5EF4-FFF2-40B4-BE49-F238E27FC236}">
              <a16:creationId xmlns="" xmlns:a16="http://schemas.microsoft.com/office/drawing/2014/main" id="{00000000-0008-0000-0A00-00000A000000}"/>
            </a:ext>
          </a:extLst>
        </xdr:cNvPr>
        <xdr:cNvSpPr txBox="1"/>
      </xdr:nvSpPr>
      <xdr:spPr>
        <a:xfrm>
          <a:off x="10376095" y="9367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112</xdr:row>
      <xdr:rowOff>1044</xdr:rowOff>
    </xdr:from>
    <xdr:ext cx="184731" cy="264560"/>
    <xdr:sp macro="" textlink="">
      <xdr:nvSpPr>
        <xdr:cNvPr id="60" name="1 CuadroTexto">
          <a:extLst>
            <a:ext uri="{FF2B5EF4-FFF2-40B4-BE49-F238E27FC236}">
              <a16:creationId xmlns="" xmlns:a16="http://schemas.microsoft.com/office/drawing/2014/main" id="{00000000-0008-0000-0A00-00000B000000}"/>
            </a:ext>
          </a:extLst>
        </xdr:cNvPr>
        <xdr:cNvSpPr txBox="1"/>
      </xdr:nvSpPr>
      <xdr:spPr>
        <a:xfrm>
          <a:off x="10376095" y="9367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112</xdr:row>
      <xdr:rowOff>1044</xdr:rowOff>
    </xdr:from>
    <xdr:ext cx="184731" cy="264560"/>
    <xdr:sp macro="" textlink="">
      <xdr:nvSpPr>
        <xdr:cNvPr id="61" name="33 CuadroTexto">
          <a:extLst>
            <a:ext uri="{FF2B5EF4-FFF2-40B4-BE49-F238E27FC236}">
              <a16:creationId xmlns="" xmlns:a16="http://schemas.microsoft.com/office/drawing/2014/main" id="{00000000-0008-0000-0A00-00000A000000}"/>
            </a:ext>
          </a:extLst>
        </xdr:cNvPr>
        <xdr:cNvSpPr txBox="1"/>
      </xdr:nvSpPr>
      <xdr:spPr>
        <a:xfrm>
          <a:off x="10376095" y="9367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112</xdr:row>
      <xdr:rowOff>1044</xdr:rowOff>
    </xdr:from>
    <xdr:ext cx="184731" cy="264560"/>
    <xdr:sp macro="" textlink="">
      <xdr:nvSpPr>
        <xdr:cNvPr id="62" name="1 CuadroTexto">
          <a:extLst>
            <a:ext uri="{FF2B5EF4-FFF2-40B4-BE49-F238E27FC236}">
              <a16:creationId xmlns="" xmlns:a16="http://schemas.microsoft.com/office/drawing/2014/main" id="{00000000-0008-0000-0A00-00000B000000}"/>
            </a:ext>
          </a:extLst>
        </xdr:cNvPr>
        <xdr:cNvSpPr txBox="1"/>
      </xdr:nvSpPr>
      <xdr:spPr>
        <a:xfrm>
          <a:off x="10376095" y="93672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114</xdr:row>
      <xdr:rowOff>1044</xdr:rowOff>
    </xdr:from>
    <xdr:ext cx="184731" cy="264560"/>
    <xdr:sp macro="" textlink="">
      <xdr:nvSpPr>
        <xdr:cNvPr id="63" name="33 CuadroTexto">
          <a:extLst>
            <a:ext uri="{FF2B5EF4-FFF2-40B4-BE49-F238E27FC236}">
              <a16:creationId xmlns="" xmlns:a16="http://schemas.microsoft.com/office/drawing/2014/main" id="{00000000-0008-0000-0A00-00000A000000}"/>
            </a:ext>
          </a:extLst>
        </xdr:cNvPr>
        <xdr:cNvSpPr txBox="1"/>
      </xdr:nvSpPr>
      <xdr:spPr>
        <a:xfrm>
          <a:off x="10376095" y="9867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114</xdr:row>
      <xdr:rowOff>1044</xdr:rowOff>
    </xdr:from>
    <xdr:ext cx="184731" cy="264560"/>
    <xdr:sp macro="" textlink="">
      <xdr:nvSpPr>
        <xdr:cNvPr id="64" name="1 CuadroTexto">
          <a:extLst>
            <a:ext uri="{FF2B5EF4-FFF2-40B4-BE49-F238E27FC236}">
              <a16:creationId xmlns="" xmlns:a16="http://schemas.microsoft.com/office/drawing/2014/main" id="{00000000-0008-0000-0A00-00000B000000}"/>
            </a:ext>
          </a:extLst>
        </xdr:cNvPr>
        <xdr:cNvSpPr txBox="1"/>
      </xdr:nvSpPr>
      <xdr:spPr>
        <a:xfrm>
          <a:off x="10376095" y="9867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114</xdr:row>
      <xdr:rowOff>1044</xdr:rowOff>
    </xdr:from>
    <xdr:ext cx="184731" cy="264560"/>
    <xdr:sp macro="" textlink="">
      <xdr:nvSpPr>
        <xdr:cNvPr id="65" name="33 CuadroTexto">
          <a:extLst>
            <a:ext uri="{FF2B5EF4-FFF2-40B4-BE49-F238E27FC236}">
              <a16:creationId xmlns="" xmlns:a16="http://schemas.microsoft.com/office/drawing/2014/main" id="{00000000-0008-0000-0A00-00000A000000}"/>
            </a:ext>
          </a:extLst>
        </xdr:cNvPr>
        <xdr:cNvSpPr txBox="1"/>
      </xdr:nvSpPr>
      <xdr:spPr>
        <a:xfrm>
          <a:off x="10376095" y="9867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114</xdr:row>
      <xdr:rowOff>1044</xdr:rowOff>
    </xdr:from>
    <xdr:ext cx="184731" cy="264560"/>
    <xdr:sp macro="" textlink="">
      <xdr:nvSpPr>
        <xdr:cNvPr id="66" name="1 CuadroTexto">
          <a:extLst>
            <a:ext uri="{FF2B5EF4-FFF2-40B4-BE49-F238E27FC236}">
              <a16:creationId xmlns="" xmlns:a16="http://schemas.microsoft.com/office/drawing/2014/main" id="{00000000-0008-0000-0A00-00000B000000}"/>
            </a:ext>
          </a:extLst>
        </xdr:cNvPr>
        <xdr:cNvSpPr txBox="1"/>
      </xdr:nvSpPr>
      <xdr:spPr>
        <a:xfrm>
          <a:off x="10376095" y="9867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115</xdr:row>
      <xdr:rowOff>1044</xdr:rowOff>
    </xdr:from>
    <xdr:ext cx="184731" cy="264560"/>
    <xdr:sp macro="" textlink="">
      <xdr:nvSpPr>
        <xdr:cNvPr id="67" name="33 CuadroTexto">
          <a:extLst>
            <a:ext uri="{FF2B5EF4-FFF2-40B4-BE49-F238E27FC236}">
              <a16:creationId xmlns="" xmlns:a16="http://schemas.microsoft.com/office/drawing/2014/main" id="{00000000-0008-0000-0A00-00000A000000}"/>
            </a:ext>
          </a:extLst>
        </xdr:cNvPr>
        <xdr:cNvSpPr txBox="1"/>
      </xdr:nvSpPr>
      <xdr:spPr>
        <a:xfrm>
          <a:off x="10376095" y="1086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115</xdr:row>
      <xdr:rowOff>1044</xdr:rowOff>
    </xdr:from>
    <xdr:ext cx="184731" cy="264560"/>
    <xdr:sp macro="" textlink="">
      <xdr:nvSpPr>
        <xdr:cNvPr id="68" name="1 CuadroTexto">
          <a:extLst>
            <a:ext uri="{FF2B5EF4-FFF2-40B4-BE49-F238E27FC236}">
              <a16:creationId xmlns="" xmlns:a16="http://schemas.microsoft.com/office/drawing/2014/main" id="{00000000-0008-0000-0A00-00000B000000}"/>
            </a:ext>
          </a:extLst>
        </xdr:cNvPr>
        <xdr:cNvSpPr txBox="1"/>
      </xdr:nvSpPr>
      <xdr:spPr>
        <a:xfrm>
          <a:off x="10376095" y="1086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115</xdr:row>
      <xdr:rowOff>1044</xdr:rowOff>
    </xdr:from>
    <xdr:ext cx="184731" cy="264560"/>
    <xdr:sp macro="" textlink="">
      <xdr:nvSpPr>
        <xdr:cNvPr id="69" name="33 CuadroTexto">
          <a:extLst>
            <a:ext uri="{FF2B5EF4-FFF2-40B4-BE49-F238E27FC236}">
              <a16:creationId xmlns="" xmlns:a16="http://schemas.microsoft.com/office/drawing/2014/main" id="{00000000-0008-0000-0A00-00000A000000}"/>
            </a:ext>
          </a:extLst>
        </xdr:cNvPr>
        <xdr:cNvSpPr txBox="1"/>
      </xdr:nvSpPr>
      <xdr:spPr>
        <a:xfrm>
          <a:off x="10376095" y="1086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115</xdr:row>
      <xdr:rowOff>1044</xdr:rowOff>
    </xdr:from>
    <xdr:ext cx="184731" cy="264560"/>
    <xdr:sp macro="" textlink="">
      <xdr:nvSpPr>
        <xdr:cNvPr id="70" name="1 CuadroTexto">
          <a:extLst>
            <a:ext uri="{FF2B5EF4-FFF2-40B4-BE49-F238E27FC236}">
              <a16:creationId xmlns="" xmlns:a16="http://schemas.microsoft.com/office/drawing/2014/main" id="{00000000-0008-0000-0A00-00000B000000}"/>
            </a:ext>
          </a:extLst>
        </xdr:cNvPr>
        <xdr:cNvSpPr txBox="1"/>
      </xdr:nvSpPr>
      <xdr:spPr>
        <a:xfrm>
          <a:off x="10376095" y="1086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116</xdr:row>
      <xdr:rowOff>1044</xdr:rowOff>
    </xdr:from>
    <xdr:ext cx="184731" cy="264560"/>
    <xdr:sp macro="" textlink="">
      <xdr:nvSpPr>
        <xdr:cNvPr id="71" name="33 CuadroTexto">
          <a:extLst>
            <a:ext uri="{FF2B5EF4-FFF2-40B4-BE49-F238E27FC236}">
              <a16:creationId xmlns="" xmlns:a16="http://schemas.microsoft.com/office/drawing/2014/main" id="{00000000-0008-0000-0A00-00000A000000}"/>
            </a:ext>
          </a:extLst>
        </xdr:cNvPr>
        <xdr:cNvSpPr txBox="1"/>
      </xdr:nvSpPr>
      <xdr:spPr>
        <a:xfrm>
          <a:off x="10376095" y="12432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116</xdr:row>
      <xdr:rowOff>1044</xdr:rowOff>
    </xdr:from>
    <xdr:ext cx="184731" cy="264560"/>
    <xdr:sp macro="" textlink="">
      <xdr:nvSpPr>
        <xdr:cNvPr id="72" name="1 CuadroTexto">
          <a:extLst>
            <a:ext uri="{FF2B5EF4-FFF2-40B4-BE49-F238E27FC236}">
              <a16:creationId xmlns="" xmlns:a16="http://schemas.microsoft.com/office/drawing/2014/main" id="{00000000-0008-0000-0A00-00000B000000}"/>
            </a:ext>
          </a:extLst>
        </xdr:cNvPr>
        <xdr:cNvSpPr txBox="1"/>
      </xdr:nvSpPr>
      <xdr:spPr>
        <a:xfrm>
          <a:off x="10376095" y="12432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116</xdr:row>
      <xdr:rowOff>1044</xdr:rowOff>
    </xdr:from>
    <xdr:ext cx="184731" cy="264560"/>
    <xdr:sp macro="" textlink="">
      <xdr:nvSpPr>
        <xdr:cNvPr id="73" name="33 CuadroTexto">
          <a:extLst>
            <a:ext uri="{FF2B5EF4-FFF2-40B4-BE49-F238E27FC236}">
              <a16:creationId xmlns="" xmlns:a16="http://schemas.microsoft.com/office/drawing/2014/main" id="{00000000-0008-0000-0A00-00000A000000}"/>
            </a:ext>
          </a:extLst>
        </xdr:cNvPr>
        <xdr:cNvSpPr txBox="1"/>
      </xdr:nvSpPr>
      <xdr:spPr>
        <a:xfrm>
          <a:off x="10376095" y="12432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116</xdr:row>
      <xdr:rowOff>1044</xdr:rowOff>
    </xdr:from>
    <xdr:ext cx="184731" cy="264560"/>
    <xdr:sp macro="" textlink="">
      <xdr:nvSpPr>
        <xdr:cNvPr id="74" name="1 CuadroTexto">
          <a:extLst>
            <a:ext uri="{FF2B5EF4-FFF2-40B4-BE49-F238E27FC236}">
              <a16:creationId xmlns="" xmlns:a16="http://schemas.microsoft.com/office/drawing/2014/main" id="{00000000-0008-0000-0A00-00000B000000}"/>
            </a:ext>
          </a:extLst>
        </xdr:cNvPr>
        <xdr:cNvSpPr txBox="1"/>
      </xdr:nvSpPr>
      <xdr:spPr>
        <a:xfrm>
          <a:off x="10376095" y="12432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117</xdr:row>
      <xdr:rowOff>1044</xdr:rowOff>
    </xdr:from>
    <xdr:ext cx="184731" cy="264560"/>
    <xdr:sp macro="" textlink="">
      <xdr:nvSpPr>
        <xdr:cNvPr id="75" name="33 CuadroTexto">
          <a:extLst>
            <a:ext uri="{FF2B5EF4-FFF2-40B4-BE49-F238E27FC236}">
              <a16:creationId xmlns="" xmlns:a16="http://schemas.microsoft.com/office/drawing/2014/main" id="{00000000-0008-0000-0A00-00000A000000}"/>
            </a:ext>
          </a:extLst>
        </xdr:cNvPr>
        <xdr:cNvSpPr txBox="1"/>
      </xdr:nvSpPr>
      <xdr:spPr>
        <a:xfrm>
          <a:off x="10376095" y="12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117</xdr:row>
      <xdr:rowOff>1044</xdr:rowOff>
    </xdr:from>
    <xdr:ext cx="184731" cy="264560"/>
    <xdr:sp macro="" textlink="">
      <xdr:nvSpPr>
        <xdr:cNvPr id="76" name="1 CuadroTexto">
          <a:extLst>
            <a:ext uri="{FF2B5EF4-FFF2-40B4-BE49-F238E27FC236}">
              <a16:creationId xmlns="" xmlns:a16="http://schemas.microsoft.com/office/drawing/2014/main" id="{00000000-0008-0000-0A00-00000B000000}"/>
            </a:ext>
          </a:extLst>
        </xdr:cNvPr>
        <xdr:cNvSpPr txBox="1"/>
      </xdr:nvSpPr>
      <xdr:spPr>
        <a:xfrm>
          <a:off x="10376095" y="12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117</xdr:row>
      <xdr:rowOff>1044</xdr:rowOff>
    </xdr:from>
    <xdr:ext cx="184731" cy="264560"/>
    <xdr:sp macro="" textlink="">
      <xdr:nvSpPr>
        <xdr:cNvPr id="77" name="33 CuadroTexto">
          <a:extLst>
            <a:ext uri="{FF2B5EF4-FFF2-40B4-BE49-F238E27FC236}">
              <a16:creationId xmlns="" xmlns:a16="http://schemas.microsoft.com/office/drawing/2014/main" id="{00000000-0008-0000-0A00-00000A000000}"/>
            </a:ext>
          </a:extLst>
        </xdr:cNvPr>
        <xdr:cNvSpPr txBox="1"/>
      </xdr:nvSpPr>
      <xdr:spPr>
        <a:xfrm>
          <a:off x="10376095" y="12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117</xdr:row>
      <xdr:rowOff>1044</xdr:rowOff>
    </xdr:from>
    <xdr:ext cx="184731" cy="264560"/>
    <xdr:sp macro="" textlink="">
      <xdr:nvSpPr>
        <xdr:cNvPr id="78" name="1 CuadroTexto">
          <a:extLst>
            <a:ext uri="{FF2B5EF4-FFF2-40B4-BE49-F238E27FC236}">
              <a16:creationId xmlns="" xmlns:a16="http://schemas.microsoft.com/office/drawing/2014/main" id="{00000000-0008-0000-0A00-00000B000000}"/>
            </a:ext>
          </a:extLst>
        </xdr:cNvPr>
        <xdr:cNvSpPr txBox="1"/>
      </xdr:nvSpPr>
      <xdr:spPr>
        <a:xfrm>
          <a:off x="10376095" y="12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118</xdr:row>
      <xdr:rowOff>1044</xdr:rowOff>
    </xdr:from>
    <xdr:ext cx="184731" cy="264560"/>
    <xdr:sp macro="" textlink="">
      <xdr:nvSpPr>
        <xdr:cNvPr id="79" name="33 CuadroTexto">
          <a:extLst>
            <a:ext uri="{FF2B5EF4-FFF2-40B4-BE49-F238E27FC236}">
              <a16:creationId xmlns="" xmlns:a16="http://schemas.microsoft.com/office/drawing/2014/main" id="{00000000-0008-0000-0A00-00000A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118</xdr:row>
      <xdr:rowOff>1044</xdr:rowOff>
    </xdr:from>
    <xdr:ext cx="184731" cy="264560"/>
    <xdr:sp macro="" textlink="">
      <xdr:nvSpPr>
        <xdr:cNvPr id="80" name="1 CuadroTexto">
          <a:extLst>
            <a:ext uri="{FF2B5EF4-FFF2-40B4-BE49-F238E27FC236}">
              <a16:creationId xmlns="" xmlns:a16="http://schemas.microsoft.com/office/drawing/2014/main" id="{00000000-0008-0000-0A00-00000B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118</xdr:row>
      <xdr:rowOff>1044</xdr:rowOff>
    </xdr:from>
    <xdr:ext cx="184731" cy="264560"/>
    <xdr:sp macro="" textlink="">
      <xdr:nvSpPr>
        <xdr:cNvPr id="81" name="33 CuadroTexto">
          <a:extLst>
            <a:ext uri="{FF2B5EF4-FFF2-40B4-BE49-F238E27FC236}">
              <a16:creationId xmlns="" xmlns:a16="http://schemas.microsoft.com/office/drawing/2014/main" id="{00000000-0008-0000-0A00-00000A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118</xdr:row>
      <xdr:rowOff>1044</xdr:rowOff>
    </xdr:from>
    <xdr:ext cx="184731" cy="264560"/>
    <xdr:sp macro="" textlink="">
      <xdr:nvSpPr>
        <xdr:cNvPr id="82" name="1 CuadroTexto">
          <a:extLst>
            <a:ext uri="{FF2B5EF4-FFF2-40B4-BE49-F238E27FC236}">
              <a16:creationId xmlns="" xmlns:a16="http://schemas.microsoft.com/office/drawing/2014/main" id="{00000000-0008-0000-0A00-00000B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119</xdr:row>
      <xdr:rowOff>1044</xdr:rowOff>
    </xdr:from>
    <xdr:ext cx="184731" cy="264560"/>
    <xdr:sp macro="" textlink="">
      <xdr:nvSpPr>
        <xdr:cNvPr id="83" name="33 CuadroTexto">
          <a:extLst>
            <a:ext uri="{FF2B5EF4-FFF2-40B4-BE49-F238E27FC236}">
              <a16:creationId xmlns="" xmlns:a16="http://schemas.microsoft.com/office/drawing/2014/main" id="{00000000-0008-0000-0A00-00000A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119</xdr:row>
      <xdr:rowOff>1044</xdr:rowOff>
    </xdr:from>
    <xdr:ext cx="184731" cy="264560"/>
    <xdr:sp macro="" textlink="">
      <xdr:nvSpPr>
        <xdr:cNvPr id="84" name="1 CuadroTexto">
          <a:extLst>
            <a:ext uri="{FF2B5EF4-FFF2-40B4-BE49-F238E27FC236}">
              <a16:creationId xmlns="" xmlns:a16="http://schemas.microsoft.com/office/drawing/2014/main" id="{00000000-0008-0000-0A00-00000B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119</xdr:row>
      <xdr:rowOff>1044</xdr:rowOff>
    </xdr:from>
    <xdr:ext cx="184731" cy="264560"/>
    <xdr:sp macro="" textlink="">
      <xdr:nvSpPr>
        <xdr:cNvPr id="85" name="33 CuadroTexto">
          <a:extLst>
            <a:ext uri="{FF2B5EF4-FFF2-40B4-BE49-F238E27FC236}">
              <a16:creationId xmlns="" xmlns:a16="http://schemas.microsoft.com/office/drawing/2014/main" id="{00000000-0008-0000-0A00-00000A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119</xdr:row>
      <xdr:rowOff>1044</xdr:rowOff>
    </xdr:from>
    <xdr:ext cx="184731" cy="264560"/>
    <xdr:sp macro="" textlink="">
      <xdr:nvSpPr>
        <xdr:cNvPr id="86" name="1 CuadroTexto">
          <a:extLst>
            <a:ext uri="{FF2B5EF4-FFF2-40B4-BE49-F238E27FC236}">
              <a16:creationId xmlns="" xmlns:a16="http://schemas.microsoft.com/office/drawing/2014/main" id="{00000000-0008-0000-0A00-00000B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120</xdr:row>
      <xdr:rowOff>1044</xdr:rowOff>
    </xdr:from>
    <xdr:ext cx="184731" cy="264560"/>
    <xdr:sp macro="" textlink="">
      <xdr:nvSpPr>
        <xdr:cNvPr id="87" name="33 CuadroTexto">
          <a:extLst>
            <a:ext uri="{FF2B5EF4-FFF2-40B4-BE49-F238E27FC236}">
              <a16:creationId xmlns="" xmlns:a16="http://schemas.microsoft.com/office/drawing/2014/main" id="{00000000-0008-0000-0A00-00000A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120</xdr:row>
      <xdr:rowOff>1044</xdr:rowOff>
    </xdr:from>
    <xdr:ext cx="184731" cy="264560"/>
    <xdr:sp macro="" textlink="">
      <xdr:nvSpPr>
        <xdr:cNvPr id="88" name="1 CuadroTexto">
          <a:extLst>
            <a:ext uri="{FF2B5EF4-FFF2-40B4-BE49-F238E27FC236}">
              <a16:creationId xmlns="" xmlns:a16="http://schemas.microsoft.com/office/drawing/2014/main" id="{00000000-0008-0000-0A00-00000B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120</xdr:row>
      <xdr:rowOff>1044</xdr:rowOff>
    </xdr:from>
    <xdr:ext cx="184731" cy="264560"/>
    <xdr:sp macro="" textlink="">
      <xdr:nvSpPr>
        <xdr:cNvPr id="89" name="33 CuadroTexto">
          <a:extLst>
            <a:ext uri="{FF2B5EF4-FFF2-40B4-BE49-F238E27FC236}">
              <a16:creationId xmlns="" xmlns:a16="http://schemas.microsoft.com/office/drawing/2014/main" id="{00000000-0008-0000-0A00-00000A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120</xdr:row>
      <xdr:rowOff>1044</xdr:rowOff>
    </xdr:from>
    <xdr:ext cx="184731" cy="264560"/>
    <xdr:sp macro="" textlink="">
      <xdr:nvSpPr>
        <xdr:cNvPr id="90" name="1 CuadroTexto">
          <a:extLst>
            <a:ext uri="{FF2B5EF4-FFF2-40B4-BE49-F238E27FC236}">
              <a16:creationId xmlns="" xmlns:a16="http://schemas.microsoft.com/office/drawing/2014/main" id="{00000000-0008-0000-0A00-00000B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121</xdr:row>
      <xdr:rowOff>1044</xdr:rowOff>
    </xdr:from>
    <xdr:ext cx="184731" cy="264560"/>
    <xdr:sp macro="" textlink="">
      <xdr:nvSpPr>
        <xdr:cNvPr id="91" name="33 CuadroTexto">
          <a:extLst>
            <a:ext uri="{FF2B5EF4-FFF2-40B4-BE49-F238E27FC236}">
              <a16:creationId xmlns="" xmlns:a16="http://schemas.microsoft.com/office/drawing/2014/main" id="{00000000-0008-0000-0A00-00000A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121</xdr:row>
      <xdr:rowOff>1044</xdr:rowOff>
    </xdr:from>
    <xdr:ext cx="184731" cy="264560"/>
    <xdr:sp macro="" textlink="">
      <xdr:nvSpPr>
        <xdr:cNvPr id="92" name="1 CuadroTexto">
          <a:extLst>
            <a:ext uri="{FF2B5EF4-FFF2-40B4-BE49-F238E27FC236}">
              <a16:creationId xmlns="" xmlns:a16="http://schemas.microsoft.com/office/drawing/2014/main" id="{00000000-0008-0000-0A00-00000B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121</xdr:row>
      <xdr:rowOff>1044</xdr:rowOff>
    </xdr:from>
    <xdr:ext cx="184731" cy="264560"/>
    <xdr:sp macro="" textlink="">
      <xdr:nvSpPr>
        <xdr:cNvPr id="93" name="33 CuadroTexto">
          <a:extLst>
            <a:ext uri="{FF2B5EF4-FFF2-40B4-BE49-F238E27FC236}">
              <a16:creationId xmlns="" xmlns:a16="http://schemas.microsoft.com/office/drawing/2014/main" id="{00000000-0008-0000-0A00-00000A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121</xdr:row>
      <xdr:rowOff>1044</xdr:rowOff>
    </xdr:from>
    <xdr:ext cx="184731" cy="264560"/>
    <xdr:sp macro="" textlink="">
      <xdr:nvSpPr>
        <xdr:cNvPr id="94" name="1 CuadroTexto">
          <a:extLst>
            <a:ext uri="{FF2B5EF4-FFF2-40B4-BE49-F238E27FC236}">
              <a16:creationId xmlns="" xmlns:a16="http://schemas.microsoft.com/office/drawing/2014/main" id="{00000000-0008-0000-0A00-00000B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123</xdr:row>
      <xdr:rowOff>1044</xdr:rowOff>
    </xdr:from>
    <xdr:ext cx="184731" cy="264560"/>
    <xdr:sp macro="" textlink="">
      <xdr:nvSpPr>
        <xdr:cNvPr id="95" name="33 CuadroTexto">
          <a:extLst>
            <a:ext uri="{FF2B5EF4-FFF2-40B4-BE49-F238E27FC236}">
              <a16:creationId xmlns="" xmlns:a16="http://schemas.microsoft.com/office/drawing/2014/main" id="{00000000-0008-0000-0A00-00000A000000}"/>
            </a:ext>
          </a:extLst>
        </xdr:cNvPr>
        <xdr:cNvSpPr txBox="1"/>
      </xdr:nvSpPr>
      <xdr:spPr>
        <a:xfrm>
          <a:off x="10376095" y="11431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123</xdr:row>
      <xdr:rowOff>1044</xdr:rowOff>
    </xdr:from>
    <xdr:ext cx="184731" cy="264560"/>
    <xdr:sp macro="" textlink="">
      <xdr:nvSpPr>
        <xdr:cNvPr id="96" name="1 CuadroTexto">
          <a:extLst>
            <a:ext uri="{FF2B5EF4-FFF2-40B4-BE49-F238E27FC236}">
              <a16:creationId xmlns="" xmlns:a16="http://schemas.microsoft.com/office/drawing/2014/main" id="{00000000-0008-0000-0A00-00000B000000}"/>
            </a:ext>
          </a:extLst>
        </xdr:cNvPr>
        <xdr:cNvSpPr txBox="1"/>
      </xdr:nvSpPr>
      <xdr:spPr>
        <a:xfrm>
          <a:off x="10376095" y="11431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123</xdr:row>
      <xdr:rowOff>1044</xdr:rowOff>
    </xdr:from>
    <xdr:ext cx="184731" cy="264560"/>
    <xdr:sp macro="" textlink="">
      <xdr:nvSpPr>
        <xdr:cNvPr id="97" name="33 CuadroTexto">
          <a:extLst>
            <a:ext uri="{FF2B5EF4-FFF2-40B4-BE49-F238E27FC236}">
              <a16:creationId xmlns="" xmlns:a16="http://schemas.microsoft.com/office/drawing/2014/main" id="{00000000-0008-0000-0A00-00000A000000}"/>
            </a:ext>
          </a:extLst>
        </xdr:cNvPr>
        <xdr:cNvSpPr txBox="1"/>
      </xdr:nvSpPr>
      <xdr:spPr>
        <a:xfrm>
          <a:off x="10376095" y="11431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123</xdr:row>
      <xdr:rowOff>1044</xdr:rowOff>
    </xdr:from>
    <xdr:ext cx="184731" cy="264560"/>
    <xdr:sp macro="" textlink="">
      <xdr:nvSpPr>
        <xdr:cNvPr id="98" name="1 CuadroTexto">
          <a:extLst>
            <a:ext uri="{FF2B5EF4-FFF2-40B4-BE49-F238E27FC236}">
              <a16:creationId xmlns="" xmlns:a16="http://schemas.microsoft.com/office/drawing/2014/main" id="{00000000-0008-0000-0A00-00000B000000}"/>
            </a:ext>
          </a:extLst>
        </xdr:cNvPr>
        <xdr:cNvSpPr txBox="1"/>
      </xdr:nvSpPr>
      <xdr:spPr>
        <a:xfrm>
          <a:off x="10376095" y="114310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124</xdr:row>
      <xdr:rowOff>1044</xdr:rowOff>
    </xdr:from>
    <xdr:ext cx="184731" cy="264560"/>
    <xdr:sp macro="" textlink="">
      <xdr:nvSpPr>
        <xdr:cNvPr id="99" name="33 CuadroTexto">
          <a:extLst>
            <a:ext uri="{FF2B5EF4-FFF2-40B4-BE49-F238E27FC236}">
              <a16:creationId xmlns="" xmlns:a16="http://schemas.microsoft.com/office/drawing/2014/main" id="{00000000-0008-0000-0A00-00000A000000}"/>
            </a:ext>
          </a:extLst>
        </xdr:cNvPr>
        <xdr:cNvSpPr txBox="1"/>
      </xdr:nvSpPr>
      <xdr:spPr>
        <a:xfrm>
          <a:off x="10376095" y="12432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124</xdr:row>
      <xdr:rowOff>1044</xdr:rowOff>
    </xdr:from>
    <xdr:ext cx="184731" cy="264560"/>
    <xdr:sp macro="" textlink="">
      <xdr:nvSpPr>
        <xdr:cNvPr id="100" name="1 CuadroTexto">
          <a:extLst>
            <a:ext uri="{FF2B5EF4-FFF2-40B4-BE49-F238E27FC236}">
              <a16:creationId xmlns="" xmlns:a16="http://schemas.microsoft.com/office/drawing/2014/main" id="{00000000-0008-0000-0A00-00000B000000}"/>
            </a:ext>
          </a:extLst>
        </xdr:cNvPr>
        <xdr:cNvSpPr txBox="1"/>
      </xdr:nvSpPr>
      <xdr:spPr>
        <a:xfrm>
          <a:off x="10376095" y="12432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124</xdr:row>
      <xdr:rowOff>1044</xdr:rowOff>
    </xdr:from>
    <xdr:ext cx="184731" cy="264560"/>
    <xdr:sp macro="" textlink="">
      <xdr:nvSpPr>
        <xdr:cNvPr id="101" name="33 CuadroTexto">
          <a:extLst>
            <a:ext uri="{FF2B5EF4-FFF2-40B4-BE49-F238E27FC236}">
              <a16:creationId xmlns="" xmlns:a16="http://schemas.microsoft.com/office/drawing/2014/main" id="{00000000-0008-0000-0A00-00000A000000}"/>
            </a:ext>
          </a:extLst>
        </xdr:cNvPr>
        <xdr:cNvSpPr txBox="1"/>
      </xdr:nvSpPr>
      <xdr:spPr>
        <a:xfrm>
          <a:off x="10376095" y="12432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124</xdr:row>
      <xdr:rowOff>1044</xdr:rowOff>
    </xdr:from>
    <xdr:ext cx="184731" cy="264560"/>
    <xdr:sp macro="" textlink="">
      <xdr:nvSpPr>
        <xdr:cNvPr id="102" name="1 CuadroTexto">
          <a:extLst>
            <a:ext uri="{FF2B5EF4-FFF2-40B4-BE49-F238E27FC236}">
              <a16:creationId xmlns="" xmlns:a16="http://schemas.microsoft.com/office/drawing/2014/main" id="{00000000-0008-0000-0A00-00000B000000}"/>
            </a:ext>
          </a:extLst>
        </xdr:cNvPr>
        <xdr:cNvSpPr txBox="1"/>
      </xdr:nvSpPr>
      <xdr:spPr>
        <a:xfrm>
          <a:off x="10376095" y="12432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125</xdr:row>
      <xdr:rowOff>1044</xdr:rowOff>
    </xdr:from>
    <xdr:ext cx="184731" cy="264560"/>
    <xdr:sp macro="" textlink="">
      <xdr:nvSpPr>
        <xdr:cNvPr id="103" name="33 CuadroTexto">
          <a:extLst>
            <a:ext uri="{FF2B5EF4-FFF2-40B4-BE49-F238E27FC236}">
              <a16:creationId xmlns="" xmlns:a16="http://schemas.microsoft.com/office/drawing/2014/main" id="{00000000-0008-0000-0A00-00000A000000}"/>
            </a:ext>
          </a:extLst>
        </xdr:cNvPr>
        <xdr:cNvSpPr txBox="1"/>
      </xdr:nvSpPr>
      <xdr:spPr>
        <a:xfrm>
          <a:off x="10376095" y="12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125</xdr:row>
      <xdr:rowOff>1044</xdr:rowOff>
    </xdr:from>
    <xdr:ext cx="184731" cy="264560"/>
    <xdr:sp macro="" textlink="">
      <xdr:nvSpPr>
        <xdr:cNvPr id="104" name="1 CuadroTexto">
          <a:extLst>
            <a:ext uri="{FF2B5EF4-FFF2-40B4-BE49-F238E27FC236}">
              <a16:creationId xmlns="" xmlns:a16="http://schemas.microsoft.com/office/drawing/2014/main" id="{00000000-0008-0000-0A00-00000B000000}"/>
            </a:ext>
          </a:extLst>
        </xdr:cNvPr>
        <xdr:cNvSpPr txBox="1"/>
      </xdr:nvSpPr>
      <xdr:spPr>
        <a:xfrm>
          <a:off x="10376095" y="12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125</xdr:row>
      <xdr:rowOff>1044</xdr:rowOff>
    </xdr:from>
    <xdr:ext cx="184731" cy="264560"/>
    <xdr:sp macro="" textlink="">
      <xdr:nvSpPr>
        <xdr:cNvPr id="105" name="33 CuadroTexto">
          <a:extLst>
            <a:ext uri="{FF2B5EF4-FFF2-40B4-BE49-F238E27FC236}">
              <a16:creationId xmlns="" xmlns:a16="http://schemas.microsoft.com/office/drawing/2014/main" id="{00000000-0008-0000-0A00-00000A000000}"/>
            </a:ext>
          </a:extLst>
        </xdr:cNvPr>
        <xdr:cNvSpPr txBox="1"/>
      </xdr:nvSpPr>
      <xdr:spPr>
        <a:xfrm>
          <a:off x="10376095" y="12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125</xdr:row>
      <xdr:rowOff>1044</xdr:rowOff>
    </xdr:from>
    <xdr:ext cx="184731" cy="264560"/>
    <xdr:sp macro="" textlink="">
      <xdr:nvSpPr>
        <xdr:cNvPr id="106" name="1 CuadroTexto">
          <a:extLst>
            <a:ext uri="{FF2B5EF4-FFF2-40B4-BE49-F238E27FC236}">
              <a16:creationId xmlns="" xmlns:a16="http://schemas.microsoft.com/office/drawing/2014/main" id="{00000000-0008-0000-0A00-00000B000000}"/>
            </a:ext>
          </a:extLst>
        </xdr:cNvPr>
        <xdr:cNvSpPr txBox="1"/>
      </xdr:nvSpPr>
      <xdr:spPr>
        <a:xfrm>
          <a:off x="10376095" y="12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126</xdr:row>
      <xdr:rowOff>1044</xdr:rowOff>
    </xdr:from>
    <xdr:ext cx="184731" cy="264560"/>
    <xdr:sp macro="" textlink="">
      <xdr:nvSpPr>
        <xdr:cNvPr id="107" name="33 CuadroTexto">
          <a:extLst>
            <a:ext uri="{FF2B5EF4-FFF2-40B4-BE49-F238E27FC236}">
              <a16:creationId xmlns="" xmlns:a16="http://schemas.microsoft.com/office/drawing/2014/main" id="{00000000-0008-0000-0A00-00000A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126</xdr:row>
      <xdr:rowOff>1044</xdr:rowOff>
    </xdr:from>
    <xdr:ext cx="184731" cy="264560"/>
    <xdr:sp macro="" textlink="">
      <xdr:nvSpPr>
        <xdr:cNvPr id="108" name="1 CuadroTexto">
          <a:extLst>
            <a:ext uri="{FF2B5EF4-FFF2-40B4-BE49-F238E27FC236}">
              <a16:creationId xmlns="" xmlns:a16="http://schemas.microsoft.com/office/drawing/2014/main" id="{00000000-0008-0000-0A00-00000B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126</xdr:row>
      <xdr:rowOff>1044</xdr:rowOff>
    </xdr:from>
    <xdr:ext cx="184731" cy="264560"/>
    <xdr:sp macro="" textlink="">
      <xdr:nvSpPr>
        <xdr:cNvPr id="109" name="33 CuadroTexto">
          <a:extLst>
            <a:ext uri="{FF2B5EF4-FFF2-40B4-BE49-F238E27FC236}">
              <a16:creationId xmlns="" xmlns:a16="http://schemas.microsoft.com/office/drawing/2014/main" id="{00000000-0008-0000-0A00-00000A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126</xdr:row>
      <xdr:rowOff>1044</xdr:rowOff>
    </xdr:from>
    <xdr:ext cx="184731" cy="264560"/>
    <xdr:sp macro="" textlink="">
      <xdr:nvSpPr>
        <xdr:cNvPr id="110" name="1 CuadroTexto">
          <a:extLst>
            <a:ext uri="{FF2B5EF4-FFF2-40B4-BE49-F238E27FC236}">
              <a16:creationId xmlns="" xmlns:a16="http://schemas.microsoft.com/office/drawing/2014/main" id="{00000000-0008-0000-0A00-00000B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126</xdr:row>
      <xdr:rowOff>1044</xdr:rowOff>
    </xdr:from>
    <xdr:ext cx="184731" cy="264560"/>
    <xdr:sp macro="" textlink="">
      <xdr:nvSpPr>
        <xdr:cNvPr id="111" name="33 CuadroTexto">
          <a:extLst>
            <a:ext uri="{FF2B5EF4-FFF2-40B4-BE49-F238E27FC236}">
              <a16:creationId xmlns="" xmlns:a16="http://schemas.microsoft.com/office/drawing/2014/main" id="{00000000-0008-0000-0A00-00000A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126</xdr:row>
      <xdr:rowOff>1044</xdr:rowOff>
    </xdr:from>
    <xdr:ext cx="184731" cy="264560"/>
    <xdr:sp macro="" textlink="">
      <xdr:nvSpPr>
        <xdr:cNvPr id="112" name="1 CuadroTexto">
          <a:extLst>
            <a:ext uri="{FF2B5EF4-FFF2-40B4-BE49-F238E27FC236}">
              <a16:creationId xmlns="" xmlns:a16="http://schemas.microsoft.com/office/drawing/2014/main" id="{00000000-0008-0000-0A00-00000B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126</xdr:row>
      <xdr:rowOff>1044</xdr:rowOff>
    </xdr:from>
    <xdr:ext cx="184731" cy="264560"/>
    <xdr:sp macro="" textlink="">
      <xdr:nvSpPr>
        <xdr:cNvPr id="113" name="33 CuadroTexto">
          <a:extLst>
            <a:ext uri="{FF2B5EF4-FFF2-40B4-BE49-F238E27FC236}">
              <a16:creationId xmlns="" xmlns:a16="http://schemas.microsoft.com/office/drawing/2014/main" id="{00000000-0008-0000-0A00-00000A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126</xdr:row>
      <xdr:rowOff>1044</xdr:rowOff>
    </xdr:from>
    <xdr:ext cx="184731" cy="264560"/>
    <xdr:sp macro="" textlink="">
      <xdr:nvSpPr>
        <xdr:cNvPr id="114" name="1 CuadroTexto">
          <a:extLst>
            <a:ext uri="{FF2B5EF4-FFF2-40B4-BE49-F238E27FC236}">
              <a16:creationId xmlns="" xmlns:a16="http://schemas.microsoft.com/office/drawing/2014/main" id="{00000000-0008-0000-0A00-00000B000000}"/>
            </a:ext>
          </a:extLst>
        </xdr:cNvPr>
        <xdr:cNvSpPr txBox="1"/>
      </xdr:nvSpPr>
      <xdr:spPr>
        <a:xfrm>
          <a:off x="10376095" y="134337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127</xdr:row>
      <xdr:rowOff>1044</xdr:rowOff>
    </xdr:from>
    <xdr:ext cx="184731" cy="264560"/>
    <xdr:sp macro="" textlink="">
      <xdr:nvSpPr>
        <xdr:cNvPr id="115" name="33 CuadroTexto">
          <a:extLst>
            <a:ext uri="{FF2B5EF4-FFF2-40B4-BE49-F238E27FC236}">
              <a16:creationId xmlns="" xmlns:a16="http://schemas.microsoft.com/office/drawing/2014/main" id="{00000000-0008-0000-0A00-00000A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127</xdr:row>
      <xdr:rowOff>1044</xdr:rowOff>
    </xdr:from>
    <xdr:ext cx="184731" cy="264560"/>
    <xdr:sp macro="" textlink="">
      <xdr:nvSpPr>
        <xdr:cNvPr id="116" name="1 CuadroTexto">
          <a:extLst>
            <a:ext uri="{FF2B5EF4-FFF2-40B4-BE49-F238E27FC236}">
              <a16:creationId xmlns="" xmlns:a16="http://schemas.microsoft.com/office/drawing/2014/main" id="{00000000-0008-0000-0A00-00000B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127</xdr:row>
      <xdr:rowOff>1044</xdr:rowOff>
    </xdr:from>
    <xdr:ext cx="184731" cy="264560"/>
    <xdr:sp macro="" textlink="">
      <xdr:nvSpPr>
        <xdr:cNvPr id="117" name="33 CuadroTexto">
          <a:extLst>
            <a:ext uri="{FF2B5EF4-FFF2-40B4-BE49-F238E27FC236}">
              <a16:creationId xmlns="" xmlns:a16="http://schemas.microsoft.com/office/drawing/2014/main" id="{00000000-0008-0000-0A00-00000A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127</xdr:row>
      <xdr:rowOff>1044</xdr:rowOff>
    </xdr:from>
    <xdr:ext cx="184731" cy="264560"/>
    <xdr:sp macro="" textlink="">
      <xdr:nvSpPr>
        <xdr:cNvPr id="118" name="1 CuadroTexto">
          <a:extLst>
            <a:ext uri="{FF2B5EF4-FFF2-40B4-BE49-F238E27FC236}">
              <a16:creationId xmlns="" xmlns:a16="http://schemas.microsoft.com/office/drawing/2014/main" id="{00000000-0008-0000-0A00-00000B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127</xdr:row>
      <xdr:rowOff>1044</xdr:rowOff>
    </xdr:from>
    <xdr:ext cx="184731" cy="264560"/>
    <xdr:sp macro="" textlink="">
      <xdr:nvSpPr>
        <xdr:cNvPr id="119" name="33 CuadroTexto">
          <a:extLst>
            <a:ext uri="{FF2B5EF4-FFF2-40B4-BE49-F238E27FC236}">
              <a16:creationId xmlns="" xmlns:a16="http://schemas.microsoft.com/office/drawing/2014/main" id="{00000000-0008-0000-0A00-00000A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127</xdr:row>
      <xdr:rowOff>1044</xdr:rowOff>
    </xdr:from>
    <xdr:ext cx="184731" cy="264560"/>
    <xdr:sp macro="" textlink="">
      <xdr:nvSpPr>
        <xdr:cNvPr id="120" name="1 CuadroTexto">
          <a:extLst>
            <a:ext uri="{FF2B5EF4-FFF2-40B4-BE49-F238E27FC236}">
              <a16:creationId xmlns="" xmlns:a16="http://schemas.microsoft.com/office/drawing/2014/main" id="{00000000-0008-0000-0A00-00000B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127</xdr:row>
      <xdr:rowOff>1044</xdr:rowOff>
    </xdr:from>
    <xdr:ext cx="184731" cy="264560"/>
    <xdr:sp macro="" textlink="">
      <xdr:nvSpPr>
        <xdr:cNvPr id="121" name="33 CuadroTexto">
          <a:extLst>
            <a:ext uri="{FF2B5EF4-FFF2-40B4-BE49-F238E27FC236}">
              <a16:creationId xmlns="" xmlns:a16="http://schemas.microsoft.com/office/drawing/2014/main" id="{00000000-0008-0000-0A00-00000A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127</xdr:row>
      <xdr:rowOff>1044</xdr:rowOff>
    </xdr:from>
    <xdr:ext cx="184731" cy="264560"/>
    <xdr:sp macro="" textlink="">
      <xdr:nvSpPr>
        <xdr:cNvPr id="122" name="1 CuadroTexto">
          <a:extLst>
            <a:ext uri="{FF2B5EF4-FFF2-40B4-BE49-F238E27FC236}">
              <a16:creationId xmlns="" xmlns:a16="http://schemas.microsoft.com/office/drawing/2014/main" id="{00000000-0008-0000-0A00-00000B000000}"/>
            </a:ext>
          </a:extLst>
        </xdr:cNvPr>
        <xdr:cNvSpPr txBox="1"/>
      </xdr:nvSpPr>
      <xdr:spPr>
        <a:xfrm>
          <a:off x="10376095" y="1393440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128</xdr:row>
      <xdr:rowOff>1044</xdr:rowOff>
    </xdr:from>
    <xdr:ext cx="184731" cy="264560"/>
    <xdr:sp macro="" textlink="">
      <xdr:nvSpPr>
        <xdr:cNvPr id="123" name="33 CuadroTexto">
          <a:extLst>
            <a:ext uri="{FF2B5EF4-FFF2-40B4-BE49-F238E27FC236}">
              <a16:creationId xmlns="" xmlns:a16="http://schemas.microsoft.com/office/drawing/2014/main" id="{00000000-0008-0000-0A00-00000A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128</xdr:row>
      <xdr:rowOff>1044</xdr:rowOff>
    </xdr:from>
    <xdr:ext cx="184731" cy="264560"/>
    <xdr:sp macro="" textlink="">
      <xdr:nvSpPr>
        <xdr:cNvPr id="124" name="1 CuadroTexto">
          <a:extLst>
            <a:ext uri="{FF2B5EF4-FFF2-40B4-BE49-F238E27FC236}">
              <a16:creationId xmlns="" xmlns:a16="http://schemas.microsoft.com/office/drawing/2014/main" id="{00000000-0008-0000-0A00-00000B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128</xdr:row>
      <xdr:rowOff>1044</xdr:rowOff>
    </xdr:from>
    <xdr:ext cx="184731" cy="264560"/>
    <xdr:sp macro="" textlink="">
      <xdr:nvSpPr>
        <xdr:cNvPr id="125" name="33 CuadroTexto">
          <a:extLst>
            <a:ext uri="{FF2B5EF4-FFF2-40B4-BE49-F238E27FC236}">
              <a16:creationId xmlns="" xmlns:a16="http://schemas.microsoft.com/office/drawing/2014/main" id="{00000000-0008-0000-0A00-00000A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128</xdr:row>
      <xdr:rowOff>1044</xdr:rowOff>
    </xdr:from>
    <xdr:ext cx="184731" cy="264560"/>
    <xdr:sp macro="" textlink="">
      <xdr:nvSpPr>
        <xdr:cNvPr id="126" name="1 CuadroTexto">
          <a:extLst>
            <a:ext uri="{FF2B5EF4-FFF2-40B4-BE49-F238E27FC236}">
              <a16:creationId xmlns="" xmlns:a16="http://schemas.microsoft.com/office/drawing/2014/main" id="{00000000-0008-0000-0A00-00000B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128</xdr:row>
      <xdr:rowOff>1044</xdr:rowOff>
    </xdr:from>
    <xdr:ext cx="184731" cy="264560"/>
    <xdr:sp macro="" textlink="">
      <xdr:nvSpPr>
        <xdr:cNvPr id="127" name="33 CuadroTexto">
          <a:extLst>
            <a:ext uri="{FF2B5EF4-FFF2-40B4-BE49-F238E27FC236}">
              <a16:creationId xmlns="" xmlns:a16="http://schemas.microsoft.com/office/drawing/2014/main" id="{00000000-0008-0000-0A00-00000A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128</xdr:row>
      <xdr:rowOff>1044</xdr:rowOff>
    </xdr:from>
    <xdr:ext cx="184731" cy="264560"/>
    <xdr:sp macro="" textlink="">
      <xdr:nvSpPr>
        <xdr:cNvPr id="128" name="1 CuadroTexto">
          <a:extLst>
            <a:ext uri="{FF2B5EF4-FFF2-40B4-BE49-F238E27FC236}">
              <a16:creationId xmlns="" xmlns:a16="http://schemas.microsoft.com/office/drawing/2014/main" id="{00000000-0008-0000-0A00-00000B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128</xdr:row>
      <xdr:rowOff>1044</xdr:rowOff>
    </xdr:from>
    <xdr:ext cx="184731" cy="264560"/>
    <xdr:sp macro="" textlink="">
      <xdr:nvSpPr>
        <xdr:cNvPr id="129" name="33 CuadroTexto">
          <a:extLst>
            <a:ext uri="{FF2B5EF4-FFF2-40B4-BE49-F238E27FC236}">
              <a16:creationId xmlns="" xmlns:a16="http://schemas.microsoft.com/office/drawing/2014/main" id="{00000000-0008-0000-0A00-00000A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128</xdr:row>
      <xdr:rowOff>1044</xdr:rowOff>
    </xdr:from>
    <xdr:ext cx="184731" cy="264560"/>
    <xdr:sp macro="" textlink="">
      <xdr:nvSpPr>
        <xdr:cNvPr id="130" name="1 CuadroTexto">
          <a:extLst>
            <a:ext uri="{FF2B5EF4-FFF2-40B4-BE49-F238E27FC236}">
              <a16:creationId xmlns="" xmlns:a16="http://schemas.microsoft.com/office/drawing/2014/main" id="{00000000-0008-0000-0A00-00000B000000}"/>
            </a:ext>
          </a:extLst>
        </xdr:cNvPr>
        <xdr:cNvSpPr txBox="1"/>
      </xdr:nvSpPr>
      <xdr:spPr>
        <a:xfrm>
          <a:off x="10376095" y="144350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129</xdr:row>
      <xdr:rowOff>1044</xdr:rowOff>
    </xdr:from>
    <xdr:ext cx="184731" cy="264560"/>
    <xdr:sp macro="" textlink="">
      <xdr:nvSpPr>
        <xdr:cNvPr id="131" name="33 CuadroTexto">
          <a:extLst>
            <a:ext uri="{FF2B5EF4-FFF2-40B4-BE49-F238E27FC236}">
              <a16:creationId xmlns="" xmlns:a16="http://schemas.microsoft.com/office/drawing/2014/main" id="{00000000-0008-0000-0A00-00000A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129</xdr:row>
      <xdr:rowOff>1044</xdr:rowOff>
    </xdr:from>
    <xdr:ext cx="184731" cy="264560"/>
    <xdr:sp macro="" textlink="">
      <xdr:nvSpPr>
        <xdr:cNvPr id="132" name="1 CuadroTexto">
          <a:extLst>
            <a:ext uri="{FF2B5EF4-FFF2-40B4-BE49-F238E27FC236}">
              <a16:creationId xmlns="" xmlns:a16="http://schemas.microsoft.com/office/drawing/2014/main" id="{00000000-0008-0000-0A00-00000B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129</xdr:row>
      <xdr:rowOff>1044</xdr:rowOff>
    </xdr:from>
    <xdr:ext cx="184731" cy="264560"/>
    <xdr:sp macro="" textlink="">
      <xdr:nvSpPr>
        <xdr:cNvPr id="133" name="33 CuadroTexto">
          <a:extLst>
            <a:ext uri="{FF2B5EF4-FFF2-40B4-BE49-F238E27FC236}">
              <a16:creationId xmlns="" xmlns:a16="http://schemas.microsoft.com/office/drawing/2014/main" id="{00000000-0008-0000-0A00-00000A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129</xdr:row>
      <xdr:rowOff>1044</xdr:rowOff>
    </xdr:from>
    <xdr:ext cx="184731" cy="264560"/>
    <xdr:sp macro="" textlink="">
      <xdr:nvSpPr>
        <xdr:cNvPr id="134" name="1 CuadroTexto">
          <a:extLst>
            <a:ext uri="{FF2B5EF4-FFF2-40B4-BE49-F238E27FC236}">
              <a16:creationId xmlns="" xmlns:a16="http://schemas.microsoft.com/office/drawing/2014/main" id="{00000000-0008-0000-0A00-00000B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129</xdr:row>
      <xdr:rowOff>1044</xdr:rowOff>
    </xdr:from>
    <xdr:ext cx="184731" cy="264560"/>
    <xdr:sp macro="" textlink="">
      <xdr:nvSpPr>
        <xdr:cNvPr id="135" name="33 CuadroTexto">
          <a:extLst>
            <a:ext uri="{FF2B5EF4-FFF2-40B4-BE49-F238E27FC236}">
              <a16:creationId xmlns="" xmlns:a16="http://schemas.microsoft.com/office/drawing/2014/main" id="{00000000-0008-0000-0A00-00000A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129</xdr:row>
      <xdr:rowOff>1044</xdr:rowOff>
    </xdr:from>
    <xdr:ext cx="184731" cy="264560"/>
    <xdr:sp macro="" textlink="">
      <xdr:nvSpPr>
        <xdr:cNvPr id="136" name="1 CuadroTexto">
          <a:extLst>
            <a:ext uri="{FF2B5EF4-FFF2-40B4-BE49-F238E27FC236}">
              <a16:creationId xmlns="" xmlns:a16="http://schemas.microsoft.com/office/drawing/2014/main" id="{00000000-0008-0000-0A00-00000B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129</xdr:row>
      <xdr:rowOff>1044</xdr:rowOff>
    </xdr:from>
    <xdr:ext cx="184731" cy="264560"/>
    <xdr:sp macro="" textlink="">
      <xdr:nvSpPr>
        <xdr:cNvPr id="137" name="33 CuadroTexto">
          <a:extLst>
            <a:ext uri="{FF2B5EF4-FFF2-40B4-BE49-F238E27FC236}">
              <a16:creationId xmlns="" xmlns:a16="http://schemas.microsoft.com/office/drawing/2014/main" id="{00000000-0008-0000-0A00-00000A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129</xdr:row>
      <xdr:rowOff>1044</xdr:rowOff>
    </xdr:from>
    <xdr:ext cx="184731" cy="264560"/>
    <xdr:sp macro="" textlink="">
      <xdr:nvSpPr>
        <xdr:cNvPr id="138" name="1 CuadroTexto">
          <a:extLst>
            <a:ext uri="{FF2B5EF4-FFF2-40B4-BE49-F238E27FC236}">
              <a16:creationId xmlns="" xmlns:a16="http://schemas.microsoft.com/office/drawing/2014/main" id="{00000000-0008-0000-0A00-00000B000000}"/>
            </a:ext>
          </a:extLst>
        </xdr:cNvPr>
        <xdr:cNvSpPr txBox="1"/>
      </xdr:nvSpPr>
      <xdr:spPr>
        <a:xfrm>
          <a:off x="10376095" y="14935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130</xdr:row>
      <xdr:rowOff>1044</xdr:rowOff>
    </xdr:from>
    <xdr:ext cx="184731" cy="264560"/>
    <xdr:sp macro="" textlink="">
      <xdr:nvSpPr>
        <xdr:cNvPr id="139" name="33 CuadroTexto">
          <a:extLst>
            <a:ext uri="{FF2B5EF4-FFF2-40B4-BE49-F238E27FC236}">
              <a16:creationId xmlns="" xmlns:a16="http://schemas.microsoft.com/office/drawing/2014/main" id="{00000000-0008-0000-0A00-00000A000000}"/>
            </a:ext>
          </a:extLst>
        </xdr:cNvPr>
        <xdr:cNvSpPr txBox="1"/>
      </xdr:nvSpPr>
      <xdr:spPr>
        <a:xfrm>
          <a:off x="10376095" y="1543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130</xdr:row>
      <xdr:rowOff>1044</xdr:rowOff>
    </xdr:from>
    <xdr:ext cx="184731" cy="264560"/>
    <xdr:sp macro="" textlink="">
      <xdr:nvSpPr>
        <xdr:cNvPr id="140" name="1 CuadroTexto">
          <a:extLst>
            <a:ext uri="{FF2B5EF4-FFF2-40B4-BE49-F238E27FC236}">
              <a16:creationId xmlns="" xmlns:a16="http://schemas.microsoft.com/office/drawing/2014/main" id="{00000000-0008-0000-0A00-00000B000000}"/>
            </a:ext>
          </a:extLst>
        </xdr:cNvPr>
        <xdr:cNvSpPr txBox="1"/>
      </xdr:nvSpPr>
      <xdr:spPr>
        <a:xfrm>
          <a:off x="10376095" y="1543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130</xdr:row>
      <xdr:rowOff>1044</xdr:rowOff>
    </xdr:from>
    <xdr:ext cx="184731" cy="264560"/>
    <xdr:sp macro="" textlink="">
      <xdr:nvSpPr>
        <xdr:cNvPr id="141" name="33 CuadroTexto">
          <a:extLst>
            <a:ext uri="{FF2B5EF4-FFF2-40B4-BE49-F238E27FC236}">
              <a16:creationId xmlns="" xmlns:a16="http://schemas.microsoft.com/office/drawing/2014/main" id="{00000000-0008-0000-0A00-00000A000000}"/>
            </a:ext>
          </a:extLst>
        </xdr:cNvPr>
        <xdr:cNvSpPr txBox="1"/>
      </xdr:nvSpPr>
      <xdr:spPr>
        <a:xfrm>
          <a:off x="10376095" y="1543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130</xdr:row>
      <xdr:rowOff>1044</xdr:rowOff>
    </xdr:from>
    <xdr:ext cx="184731" cy="264560"/>
    <xdr:sp macro="" textlink="">
      <xdr:nvSpPr>
        <xdr:cNvPr id="142" name="1 CuadroTexto">
          <a:extLst>
            <a:ext uri="{FF2B5EF4-FFF2-40B4-BE49-F238E27FC236}">
              <a16:creationId xmlns="" xmlns:a16="http://schemas.microsoft.com/office/drawing/2014/main" id="{00000000-0008-0000-0A00-00000B000000}"/>
            </a:ext>
          </a:extLst>
        </xdr:cNvPr>
        <xdr:cNvSpPr txBox="1"/>
      </xdr:nvSpPr>
      <xdr:spPr>
        <a:xfrm>
          <a:off x="10376095" y="1543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130</xdr:row>
      <xdr:rowOff>1044</xdr:rowOff>
    </xdr:from>
    <xdr:ext cx="184731" cy="264560"/>
    <xdr:sp macro="" textlink="">
      <xdr:nvSpPr>
        <xdr:cNvPr id="143" name="33 CuadroTexto">
          <a:extLst>
            <a:ext uri="{FF2B5EF4-FFF2-40B4-BE49-F238E27FC236}">
              <a16:creationId xmlns="" xmlns:a16="http://schemas.microsoft.com/office/drawing/2014/main" id="{00000000-0008-0000-0A00-00000A000000}"/>
            </a:ext>
          </a:extLst>
        </xdr:cNvPr>
        <xdr:cNvSpPr txBox="1"/>
      </xdr:nvSpPr>
      <xdr:spPr>
        <a:xfrm>
          <a:off x="10376095" y="1543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130</xdr:row>
      <xdr:rowOff>1044</xdr:rowOff>
    </xdr:from>
    <xdr:ext cx="184731" cy="264560"/>
    <xdr:sp macro="" textlink="">
      <xdr:nvSpPr>
        <xdr:cNvPr id="144" name="1 CuadroTexto">
          <a:extLst>
            <a:ext uri="{FF2B5EF4-FFF2-40B4-BE49-F238E27FC236}">
              <a16:creationId xmlns="" xmlns:a16="http://schemas.microsoft.com/office/drawing/2014/main" id="{00000000-0008-0000-0A00-00000B000000}"/>
            </a:ext>
          </a:extLst>
        </xdr:cNvPr>
        <xdr:cNvSpPr txBox="1"/>
      </xdr:nvSpPr>
      <xdr:spPr>
        <a:xfrm>
          <a:off x="10376095" y="1543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130</xdr:row>
      <xdr:rowOff>1044</xdr:rowOff>
    </xdr:from>
    <xdr:ext cx="184731" cy="264560"/>
    <xdr:sp macro="" textlink="">
      <xdr:nvSpPr>
        <xdr:cNvPr id="145" name="33 CuadroTexto">
          <a:extLst>
            <a:ext uri="{FF2B5EF4-FFF2-40B4-BE49-F238E27FC236}">
              <a16:creationId xmlns="" xmlns:a16="http://schemas.microsoft.com/office/drawing/2014/main" id="{00000000-0008-0000-0A00-00000A000000}"/>
            </a:ext>
          </a:extLst>
        </xdr:cNvPr>
        <xdr:cNvSpPr txBox="1"/>
      </xdr:nvSpPr>
      <xdr:spPr>
        <a:xfrm>
          <a:off x="10376095" y="1543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9</xdr:col>
      <xdr:colOff>411480</xdr:colOff>
      <xdr:row>130</xdr:row>
      <xdr:rowOff>1044</xdr:rowOff>
    </xdr:from>
    <xdr:ext cx="184731" cy="264560"/>
    <xdr:sp macro="" textlink="">
      <xdr:nvSpPr>
        <xdr:cNvPr id="146" name="1 CuadroTexto">
          <a:extLst>
            <a:ext uri="{FF2B5EF4-FFF2-40B4-BE49-F238E27FC236}">
              <a16:creationId xmlns="" xmlns:a16="http://schemas.microsoft.com/office/drawing/2014/main" id="{00000000-0008-0000-0A00-00000B000000}"/>
            </a:ext>
          </a:extLst>
        </xdr:cNvPr>
        <xdr:cNvSpPr txBox="1"/>
      </xdr:nvSpPr>
      <xdr:spPr>
        <a:xfrm>
          <a:off x="10376095" y="154364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794542</xdr:colOff>
      <xdr:row>2</xdr:row>
      <xdr:rowOff>280569</xdr:rowOff>
    </xdr:to>
    <xdr:pic>
      <xdr:nvPicPr>
        <xdr:cNvPr id="4" name="267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2117459" cy="85206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476251</xdr:colOff>
      <xdr:row>3</xdr:row>
      <xdr:rowOff>28575</xdr:rowOff>
    </xdr:to>
    <xdr:pic>
      <xdr:nvPicPr>
        <xdr:cNvPr id="2" name="8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 y="0"/>
          <a:ext cx="1638300" cy="514350"/>
        </a:xfrm>
        <a:prstGeom prst="rect">
          <a:avLst/>
        </a:prstGeom>
        <a:noFill/>
        <a:ln>
          <a:noFill/>
        </a:ln>
      </xdr:spPr>
    </xdr:pic>
    <xdr:clientData/>
  </xdr:twoCellAnchor>
  <xdr:twoCellAnchor editAs="oneCell">
    <xdr:from>
      <xdr:col>9</xdr:col>
      <xdr:colOff>152400</xdr:colOff>
      <xdr:row>0</xdr:row>
      <xdr:rowOff>0</xdr:rowOff>
    </xdr:from>
    <xdr:to>
      <xdr:col>10</xdr:col>
      <xdr:colOff>581025</xdr:colOff>
      <xdr:row>3</xdr:row>
      <xdr:rowOff>47625</xdr:rowOff>
    </xdr:to>
    <xdr:pic>
      <xdr:nvPicPr>
        <xdr:cNvPr id="3" name="9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058275" y="0"/>
          <a:ext cx="1428750" cy="533400"/>
        </a:xfrm>
        <a:prstGeom prst="rect">
          <a:avLst/>
        </a:prstGeom>
        <a:noFill/>
        <a:ln>
          <a:noFill/>
        </a:ln>
      </xdr:spPr>
    </xdr:pic>
    <xdr:clientData/>
  </xdr:twoCellAnchor>
  <xdr:twoCellAnchor editAs="oneCell">
    <xdr:from>
      <xdr:col>0</xdr:col>
      <xdr:colOff>1</xdr:colOff>
      <xdr:row>19</xdr:row>
      <xdr:rowOff>9525</xdr:rowOff>
    </xdr:from>
    <xdr:to>
      <xdr:col>1</xdr:col>
      <xdr:colOff>438151</xdr:colOff>
      <xdr:row>21</xdr:row>
      <xdr:rowOff>180974</xdr:rowOff>
    </xdr:to>
    <xdr:pic>
      <xdr:nvPicPr>
        <xdr:cNvPr id="4" name="10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 y="11982450"/>
          <a:ext cx="1600200" cy="571500"/>
        </a:xfrm>
        <a:prstGeom prst="rect">
          <a:avLst/>
        </a:prstGeom>
        <a:noFill/>
        <a:ln>
          <a:noFill/>
        </a:ln>
      </xdr:spPr>
    </xdr:pic>
    <xdr:clientData/>
  </xdr:twoCellAnchor>
  <xdr:twoCellAnchor editAs="oneCell">
    <xdr:from>
      <xdr:col>0</xdr:col>
      <xdr:colOff>1</xdr:colOff>
      <xdr:row>38</xdr:row>
      <xdr:rowOff>476250</xdr:rowOff>
    </xdr:from>
    <xdr:to>
      <xdr:col>1</xdr:col>
      <xdr:colOff>476251</xdr:colOff>
      <xdr:row>39</xdr:row>
      <xdr:rowOff>542924</xdr:rowOff>
    </xdr:to>
    <xdr:pic>
      <xdr:nvPicPr>
        <xdr:cNvPr id="5" name="11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 y="19202400"/>
          <a:ext cx="1638300" cy="7048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190501</xdr:colOff>
      <xdr:row>0</xdr:row>
      <xdr:rowOff>13607</xdr:rowOff>
    </xdr:from>
    <xdr:to>
      <xdr:col>1</xdr:col>
      <xdr:colOff>625930</xdr:colOff>
      <xdr:row>2</xdr:row>
      <xdr:rowOff>185058</xdr:rowOff>
    </xdr:to>
    <xdr:pic>
      <xdr:nvPicPr>
        <xdr:cNvPr id="4" name="5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90501" y="13607"/>
          <a:ext cx="1330779" cy="495301"/>
        </a:xfrm>
        <a:prstGeom prst="rect">
          <a:avLst/>
        </a:prstGeom>
        <a:noFill/>
        <a:ln>
          <a:noFill/>
        </a:ln>
      </xdr:spPr>
    </xdr:pic>
    <xdr:clientData/>
  </xdr:twoCellAnchor>
  <xdr:twoCellAnchor editAs="oneCell">
    <xdr:from>
      <xdr:col>0</xdr:col>
      <xdr:colOff>1</xdr:colOff>
      <xdr:row>19</xdr:row>
      <xdr:rowOff>149678</xdr:rowOff>
    </xdr:from>
    <xdr:to>
      <xdr:col>1</xdr:col>
      <xdr:colOff>816430</xdr:colOff>
      <xdr:row>22</xdr:row>
      <xdr:rowOff>13608</xdr:rowOff>
    </xdr:to>
    <xdr:pic>
      <xdr:nvPicPr>
        <xdr:cNvPr id="5" name="6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 y="13398953"/>
          <a:ext cx="1711779" cy="464004"/>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857250</xdr:colOff>
      <xdr:row>2</xdr:row>
      <xdr:rowOff>142875</xdr:rowOff>
    </xdr:to>
    <xdr:pic>
      <xdr:nvPicPr>
        <xdr:cNvPr id="2" name="3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1752600" cy="542925"/>
        </a:xfrm>
        <a:prstGeom prst="rect">
          <a:avLst/>
        </a:prstGeom>
        <a:noFill/>
        <a:ln>
          <a:noFill/>
        </a:ln>
      </xdr:spPr>
    </xdr:pic>
    <xdr:clientData/>
  </xdr:twoCellAnchor>
  <xdr:twoCellAnchor editAs="oneCell">
    <xdr:from>
      <xdr:col>0</xdr:col>
      <xdr:colOff>0</xdr:colOff>
      <xdr:row>19</xdr:row>
      <xdr:rowOff>28575</xdr:rowOff>
    </xdr:from>
    <xdr:to>
      <xdr:col>1</xdr:col>
      <xdr:colOff>542925</xdr:colOff>
      <xdr:row>21</xdr:row>
      <xdr:rowOff>57150</xdr:rowOff>
    </xdr:to>
    <xdr:pic>
      <xdr:nvPicPr>
        <xdr:cNvPr id="3" name="5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6724650"/>
          <a:ext cx="1438275" cy="4286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38</xdr:row>
      <xdr:rowOff>76199</xdr:rowOff>
    </xdr:from>
    <xdr:to>
      <xdr:col>1</xdr:col>
      <xdr:colOff>800101</xdr:colOff>
      <xdr:row>40</xdr:row>
      <xdr:rowOff>123824</xdr:rowOff>
    </xdr:to>
    <xdr:pic>
      <xdr:nvPicPr>
        <xdr:cNvPr id="3" name="7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 y="13439774"/>
          <a:ext cx="1695450" cy="447675"/>
        </a:xfrm>
        <a:prstGeom prst="rect">
          <a:avLst/>
        </a:prstGeom>
        <a:noFill/>
        <a:ln>
          <a:noFill/>
        </a:ln>
      </xdr:spPr>
    </xdr:pic>
    <xdr:clientData/>
  </xdr:twoCellAnchor>
  <xdr:twoCellAnchor editAs="oneCell">
    <xdr:from>
      <xdr:col>0</xdr:col>
      <xdr:colOff>0</xdr:colOff>
      <xdr:row>19</xdr:row>
      <xdr:rowOff>19050</xdr:rowOff>
    </xdr:from>
    <xdr:to>
      <xdr:col>1</xdr:col>
      <xdr:colOff>638175</xdr:colOff>
      <xdr:row>21</xdr:row>
      <xdr:rowOff>85725</xdr:rowOff>
    </xdr:to>
    <xdr:pic>
      <xdr:nvPicPr>
        <xdr:cNvPr id="4" name="8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6858000"/>
          <a:ext cx="1533525" cy="466725"/>
        </a:xfrm>
        <a:prstGeom prst="rect">
          <a:avLst/>
        </a:prstGeom>
        <a:noFill/>
        <a:ln>
          <a:noFill/>
        </a:ln>
      </xdr:spPr>
    </xdr:pic>
    <xdr:clientData/>
  </xdr:twoCellAnchor>
  <xdr:twoCellAnchor editAs="oneCell">
    <xdr:from>
      <xdr:col>0</xdr:col>
      <xdr:colOff>0</xdr:colOff>
      <xdr:row>0</xdr:row>
      <xdr:rowOff>0</xdr:rowOff>
    </xdr:from>
    <xdr:to>
      <xdr:col>1</xdr:col>
      <xdr:colOff>857250</xdr:colOff>
      <xdr:row>2</xdr:row>
      <xdr:rowOff>142875</xdr:rowOff>
    </xdr:to>
    <xdr:pic>
      <xdr:nvPicPr>
        <xdr:cNvPr id="5" name="3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1752600" cy="5429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19</xdr:row>
      <xdr:rowOff>95250</xdr:rowOff>
    </xdr:from>
    <xdr:to>
      <xdr:col>1</xdr:col>
      <xdr:colOff>542925</xdr:colOff>
      <xdr:row>21</xdr:row>
      <xdr:rowOff>95250</xdr:rowOff>
    </xdr:to>
    <xdr:pic>
      <xdr:nvPicPr>
        <xdr:cNvPr id="6" name="7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66675" y="6191250"/>
          <a:ext cx="1371600" cy="400050"/>
        </a:xfrm>
        <a:prstGeom prst="rect">
          <a:avLst/>
        </a:prstGeom>
        <a:noFill/>
        <a:ln>
          <a:noFill/>
        </a:ln>
      </xdr:spPr>
    </xdr:pic>
    <xdr:clientData/>
  </xdr:twoCellAnchor>
  <xdr:twoCellAnchor editAs="oneCell">
    <xdr:from>
      <xdr:col>0</xdr:col>
      <xdr:colOff>0</xdr:colOff>
      <xdr:row>0</xdr:row>
      <xdr:rowOff>0</xdr:rowOff>
    </xdr:from>
    <xdr:to>
      <xdr:col>1</xdr:col>
      <xdr:colOff>476250</xdr:colOff>
      <xdr:row>2</xdr:row>
      <xdr:rowOff>76200</xdr:rowOff>
    </xdr:to>
    <xdr:pic>
      <xdr:nvPicPr>
        <xdr:cNvPr id="7" name="8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0"/>
          <a:ext cx="1371600" cy="400050"/>
        </a:xfrm>
        <a:prstGeom prst="rect">
          <a:avLst/>
        </a:prstGeom>
        <a:noFill/>
        <a:ln>
          <a:noFill/>
        </a:ln>
      </xdr:spPr>
    </xdr:pic>
    <xdr:clientData/>
  </xdr:twoCellAnchor>
  <xdr:twoCellAnchor editAs="oneCell">
    <xdr:from>
      <xdr:col>0</xdr:col>
      <xdr:colOff>0</xdr:colOff>
      <xdr:row>38</xdr:row>
      <xdr:rowOff>0</xdr:rowOff>
    </xdr:from>
    <xdr:to>
      <xdr:col>1</xdr:col>
      <xdr:colOff>476250</xdr:colOff>
      <xdr:row>40</xdr:row>
      <xdr:rowOff>0</xdr:rowOff>
    </xdr:to>
    <xdr:pic>
      <xdr:nvPicPr>
        <xdr:cNvPr id="8" name="9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12220575"/>
          <a:ext cx="1371600" cy="4000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2"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6499376"/>
          <a:ext cx="1365249" cy="555417"/>
        </a:xfrm>
        <a:prstGeom prst="rect">
          <a:avLst/>
        </a:prstGeom>
      </xdr:spPr>
    </xdr:pic>
    <xdr:clientData/>
  </xdr:oneCellAnchor>
  <xdr:twoCellAnchor editAs="oneCell">
    <xdr:from>
      <xdr:col>0</xdr:col>
      <xdr:colOff>219075</xdr:colOff>
      <xdr:row>0</xdr:row>
      <xdr:rowOff>114300</xdr:rowOff>
    </xdr:from>
    <xdr:to>
      <xdr:col>1</xdr:col>
      <xdr:colOff>695325</xdr:colOff>
      <xdr:row>3</xdr:row>
      <xdr:rowOff>28575</xdr:rowOff>
    </xdr:to>
    <xdr:pic>
      <xdr:nvPicPr>
        <xdr:cNvPr id="3" name="7 Imagen"/>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19075" y="114300"/>
          <a:ext cx="1371600" cy="4000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2"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6527951"/>
          <a:ext cx="1365249" cy="555417"/>
        </a:xfrm>
        <a:prstGeom prst="rect">
          <a:avLst/>
        </a:prstGeom>
      </xdr:spPr>
    </xdr:pic>
    <xdr:clientData/>
  </xdr:oneCellAnchor>
  <xdr:oneCellAnchor>
    <xdr:from>
      <xdr:col>0</xdr:col>
      <xdr:colOff>196851</xdr:colOff>
      <xdr:row>38</xdr:row>
      <xdr:rowOff>41426</xdr:rowOff>
    </xdr:from>
    <xdr:ext cx="1365249" cy="555417"/>
    <xdr:pic>
      <xdr:nvPicPr>
        <xdr:cNvPr id="3"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12262001"/>
          <a:ext cx="1365249" cy="555417"/>
        </a:xfrm>
        <a:prstGeom prst="rect">
          <a:avLst/>
        </a:prstGeom>
      </xdr:spPr>
    </xdr:pic>
    <xdr:clientData/>
  </xdr:oneCellAnchor>
  <xdr:twoCellAnchor editAs="oneCell">
    <xdr:from>
      <xdr:col>0</xdr:col>
      <xdr:colOff>180975</xdr:colOff>
      <xdr:row>0</xdr:row>
      <xdr:rowOff>85725</xdr:rowOff>
    </xdr:from>
    <xdr:to>
      <xdr:col>1</xdr:col>
      <xdr:colOff>657225</xdr:colOff>
      <xdr:row>3</xdr:row>
      <xdr:rowOff>0</xdr:rowOff>
    </xdr:to>
    <xdr:pic>
      <xdr:nvPicPr>
        <xdr:cNvPr id="4" name="7 Imagen"/>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180975" y="85725"/>
          <a:ext cx="1371600" cy="4000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2"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6547001"/>
          <a:ext cx="1365249" cy="555417"/>
        </a:xfrm>
        <a:prstGeom prst="rect">
          <a:avLst/>
        </a:prstGeom>
      </xdr:spPr>
    </xdr:pic>
    <xdr:clientData/>
  </xdr:oneCellAnchor>
  <xdr:oneCellAnchor>
    <xdr:from>
      <xdr:col>0</xdr:col>
      <xdr:colOff>196851</xdr:colOff>
      <xdr:row>38</xdr:row>
      <xdr:rowOff>41426</xdr:rowOff>
    </xdr:from>
    <xdr:ext cx="1365249" cy="555417"/>
    <xdr:pic>
      <xdr:nvPicPr>
        <xdr:cNvPr id="3"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13157351"/>
          <a:ext cx="1365249" cy="555417"/>
        </a:xfrm>
        <a:prstGeom prst="rect">
          <a:avLst/>
        </a:prstGeom>
      </xdr:spPr>
    </xdr:pic>
    <xdr:clientData/>
  </xdr:oneCellAnchor>
  <xdr:oneCellAnchor>
    <xdr:from>
      <xdr:col>0</xdr:col>
      <xdr:colOff>196851</xdr:colOff>
      <xdr:row>57</xdr:row>
      <xdr:rowOff>41426</xdr:rowOff>
    </xdr:from>
    <xdr:ext cx="1365249" cy="555417"/>
    <xdr:pic>
      <xdr:nvPicPr>
        <xdr:cNvPr id="4" name="8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20263001"/>
          <a:ext cx="1365249" cy="555417"/>
        </a:xfrm>
        <a:prstGeom prst="rect">
          <a:avLst/>
        </a:prstGeom>
      </xdr:spPr>
    </xdr:pic>
    <xdr:clientData/>
  </xdr:oneCellAnchor>
  <xdr:twoCellAnchor editAs="oneCell">
    <xdr:from>
      <xdr:col>0</xdr:col>
      <xdr:colOff>76200</xdr:colOff>
      <xdr:row>0</xdr:row>
      <xdr:rowOff>38100</xdr:rowOff>
    </xdr:from>
    <xdr:to>
      <xdr:col>1</xdr:col>
      <xdr:colOff>552450</xdr:colOff>
      <xdr:row>2</xdr:row>
      <xdr:rowOff>114300</xdr:rowOff>
    </xdr:to>
    <xdr:pic>
      <xdr:nvPicPr>
        <xdr:cNvPr id="5" name="9 Imagen"/>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76200" y="38100"/>
          <a:ext cx="1371600" cy="4000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2" name="5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6166001"/>
          <a:ext cx="1365249" cy="555417"/>
        </a:xfrm>
        <a:prstGeom prst="rect">
          <a:avLst/>
        </a:prstGeom>
      </xdr:spPr>
    </xdr:pic>
    <xdr:clientData/>
  </xdr:oneCellAnchor>
  <xdr:oneCellAnchor>
    <xdr:from>
      <xdr:col>0</xdr:col>
      <xdr:colOff>196851</xdr:colOff>
      <xdr:row>38</xdr:row>
      <xdr:rowOff>41426</xdr:rowOff>
    </xdr:from>
    <xdr:ext cx="1365249" cy="555417"/>
    <xdr:pic>
      <xdr:nvPicPr>
        <xdr:cNvPr id="3" name="6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11747651"/>
          <a:ext cx="1365249" cy="555417"/>
        </a:xfrm>
        <a:prstGeom prst="rect">
          <a:avLst/>
        </a:prstGeom>
      </xdr:spPr>
    </xdr:pic>
    <xdr:clientData/>
  </xdr:oneCellAnchor>
  <xdr:oneCellAnchor>
    <xdr:from>
      <xdr:col>0</xdr:col>
      <xdr:colOff>196851</xdr:colOff>
      <xdr:row>57</xdr:row>
      <xdr:rowOff>41426</xdr:rowOff>
    </xdr:from>
    <xdr:ext cx="1365249" cy="555417"/>
    <xdr:pic>
      <xdr:nvPicPr>
        <xdr:cNvPr id="4" name="7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17624576"/>
          <a:ext cx="1365249" cy="555417"/>
        </a:xfrm>
        <a:prstGeom prst="rect">
          <a:avLst/>
        </a:prstGeom>
      </xdr:spPr>
    </xdr:pic>
    <xdr:clientData/>
  </xdr:oneCellAnchor>
  <xdr:twoCellAnchor editAs="oneCell">
    <xdr:from>
      <xdr:col>0</xdr:col>
      <xdr:colOff>228600</xdr:colOff>
      <xdr:row>0</xdr:row>
      <xdr:rowOff>142875</xdr:rowOff>
    </xdr:from>
    <xdr:to>
      <xdr:col>1</xdr:col>
      <xdr:colOff>704850</xdr:colOff>
      <xdr:row>3</xdr:row>
      <xdr:rowOff>57150</xdr:rowOff>
    </xdr:to>
    <xdr:pic>
      <xdr:nvPicPr>
        <xdr:cNvPr id="5" name="8 Imagen"/>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228600" y="142875"/>
          <a:ext cx="1371600" cy="40005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1</xdr:col>
      <xdr:colOff>476250</xdr:colOff>
      <xdr:row>2</xdr:row>
      <xdr:rowOff>152400</xdr:rowOff>
    </xdr:to>
    <xdr:pic>
      <xdr:nvPicPr>
        <xdr:cNvPr id="2" name="7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0" y="76200"/>
          <a:ext cx="1371600" cy="400050"/>
        </a:xfrm>
        <a:prstGeom prst="rect">
          <a:avLst/>
        </a:prstGeom>
        <a:noFill/>
        <a:ln>
          <a:noFill/>
        </a:ln>
      </xdr:spPr>
    </xdr:pic>
    <xdr:clientData/>
  </xdr:twoCellAnchor>
  <xdr:twoCellAnchor editAs="oneCell">
    <xdr:from>
      <xdr:col>0</xdr:col>
      <xdr:colOff>142875</xdr:colOff>
      <xdr:row>19</xdr:row>
      <xdr:rowOff>28575</xdr:rowOff>
    </xdr:from>
    <xdr:to>
      <xdr:col>1</xdr:col>
      <xdr:colOff>619125</xdr:colOff>
      <xdr:row>21</xdr:row>
      <xdr:rowOff>28575</xdr:rowOff>
    </xdr:to>
    <xdr:pic>
      <xdr:nvPicPr>
        <xdr:cNvPr id="3" name="8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42875" y="6305550"/>
          <a:ext cx="1371600" cy="400050"/>
        </a:xfrm>
        <a:prstGeom prst="rect">
          <a:avLst/>
        </a:prstGeom>
        <a:noFill/>
        <a:ln>
          <a:noFill/>
        </a:ln>
      </xdr:spPr>
    </xdr:pic>
    <xdr:clientData/>
  </xdr:twoCellAnchor>
  <xdr:twoCellAnchor editAs="oneCell">
    <xdr:from>
      <xdr:col>0</xdr:col>
      <xdr:colOff>104775</xdr:colOff>
      <xdr:row>38</xdr:row>
      <xdr:rowOff>19050</xdr:rowOff>
    </xdr:from>
    <xdr:to>
      <xdr:col>1</xdr:col>
      <xdr:colOff>581025</xdr:colOff>
      <xdr:row>40</xdr:row>
      <xdr:rowOff>19050</xdr:rowOff>
    </xdr:to>
    <xdr:pic>
      <xdr:nvPicPr>
        <xdr:cNvPr id="4" name="9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04775" y="13744575"/>
          <a:ext cx="1371600" cy="4000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oneCellAnchor>
    <xdr:from>
      <xdr:col>7</xdr:col>
      <xdr:colOff>411480</xdr:colOff>
      <xdr:row>8</xdr:row>
      <xdr:rowOff>1044</xdr:rowOff>
    </xdr:from>
    <xdr:ext cx="184731" cy="264560"/>
    <xdr:sp macro="" textlink="">
      <xdr:nvSpPr>
        <xdr:cNvPr id="2" name="1 CuadroTexto">
          <a:extLst>
            <a:ext uri="{FF2B5EF4-FFF2-40B4-BE49-F238E27FC236}">
              <a16:creationId xmlns="" xmlns:a16="http://schemas.microsoft.com/office/drawing/2014/main" id="{00000000-0008-0000-0B00-000002000000}"/>
            </a:ext>
          </a:extLst>
        </xdr:cNvPr>
        <xdr:cNvSpPr txBox="1"/>
      </xdr:nvSpPr>
      <xdr:spPr>
        <a:xfrm>
          <a:off x="10288905" y="630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8</xdr:row>
      <xdr:rowOff>1044</xdr:rowOff>
    </xdr:from>
    <xdr:ext cx="184731" cy="264560"/>
    <xdr:sp macro="" textlink="">
      <xdr:nvSpPr>
        <xdr:cNvPr id="3" name="1 CuadroTexto">
          <a:extLst>
            <a:ext uri="{FF2B5EF4-FFF2-40B4-BE49-F238E27FC236}">
              <a16:creationId xmlns="" xmlns:a16="http://schemas.microsoft.com/office/drawing/2014/main" id="{00000000-0008-0000-0B00-000003000000}"/>
            </a:ext>
          </a:extLst>
        </xdr:cNvPr>
        <xdr:cNvSpPr txBox="1"/>
      </xdr:nvSpPr>
      <xdr:spPr>
        <a:xfrm>
          <a:off x="10288905" y="630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4" name="3 CuadroTexto">
          <a:extLst>
            <a:ext uri="{FF2B5EF4-FFF2-40B4-BE49-F238E27FC236}">
              <a16:creationId xmlns="" xmlns:a16="http://schemas.microsoft.com/office/drawing/2014/main" id="{00000000-0008-0000-0B00-000004000000}"/>
            </a:ext>
          </a:extLst>
        </xdr:cNvPr>
        <xdr:cNvSpPr txBox="1"/>
      </xdr:nvSpPr>
      <xdr:spPr>
        <a:xfrm>
          <a:off x="5354955" y="630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8</xdr:row>
      <xdr:rowOff>1044</xdr:rowOff>
    </xdr:from>
    <xdr:ext cx="184731" cy="264560"/>
    <xdr:sp macro="" textlink="">
      <xdr:nvSpPr>
        <xdr:cNvPr id="5" name="1 CuadroTexto">
          <a:extLst>
            <a:ext uri="{FF2B5EF4-FFF2-40B4-BE49-F238E27FC236}">
              <a16:creationId xmlns="" xmlns:a16="http://schemas.microsoft.com/office/drawing/2014/main" id="{00000000-0008-0000-0B00-000005000000}"/>
            </a:ext>
          </a:extLst>
        </xdr:cNvPr>
        <xdr:cNvSpPr txBox="1"/>
      </xdr:nvSpPr>
      <xdr:spPr>
        <a:xfrm>
          <a:off x="5354955" y="6306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6" name="7 CuadroTexto">
          <a:extLst>
            <a:ext uri="{FF2B5EF4-FFF2-40B4-BE49-F238E27FC236}">
              <a16:creationId xmlns="" xmlns:a16="http://schemas.microsoft.com/office/drawing/2014/main" id="{00000000-0008-0000-0B00-000008000000}"/>
            </a:ext>
          </a:extLst>
        </xdr:cNvPr>
        <xdr:cNvSpPr txBox="1"/>
      </xdr:nvSpPr>
      <xdr:spPr>
        <a:xfrm>
          <a:off x="10288905" y="26013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5</xdr:row>
      <xdr:rowOff>1044</xdr:rowOff>
    </xdr:from>
    <xdr:ext cx="184731" cy="264560"/>
    <xdr:sp macro="" textlink="">
      <xdr:nvSpPr>
        <xdr:cNvPr id="7" name="1 CuadroTexto">
          <a:extLst>
            <a:ext uri="{FF2B5EF4-FFF2-40B4-BE49-F238E27FC236}">
              <a16:creationId xmlns="" xmlns:a16="http://schemas.microsoft.com/office/drawing/2014/main" id="{00000000-0008-0000-0B00-000009000000}"/>
            </a:ext>
          </a:extLst>
        </xdr:cNvPr>
        <xdr:cNvSpPr txBox="1"/>
      </xdr:nvSpPr>
      <xdr:spPr>
        <a:xfrm>
          <a:off x="10288905" y="26013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8" name="9 CuadroTexto">
          <a:extLst>
            <a:ext uri="{FF2B5EF4-FFF2-40B4-BE49-F238E27FC236}">
              <a16:creationId xmlns="" xmlns:a16="http://schemas.microsoft.com/office/drawing/2014/main" id="{00000000-0008-0000-0B00-00000A000000}"/>
            </a:ext>
          </a:extLst>
        </xdr:cNvPr>
        <xdr:cNvSpPr txBox="1"/>
      </xdr:nvSpPr>
      <xdr:spPr>
        <a:xfrm>
          <a:off x="5354955" y="26013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5</xdr:row>
      <xdr:rowOff>1044</xdr:rowOff>
    </xdr:from>
    <xdr:ext cx="184731" cy="264560"/>
    <xdr:sp macro="" textlink="">
      <xdr:nvSpPr>
        <xdr:cNvPr id="9" name="1 CuadroTexto">
          <a:extLst>
            <a:ext uri="{FF2B5EF4-FFF2-40B4-BE49-F238E27FC236}">
              <a16:creationId xmlns="" xmlns:a16="http://schemas.microsoft.com/office/drawing/2014/main" id="{00000000-0008-0000-0B00-00000B000000}"/>
            </a:ext>
          </a:extLst>
        </xdr:cNvPr>
        <xdr:cNvSpPr txBox="1"/>
      </xdr:nvSpPr>
      <xdr:spPr>
        <a:xfrm>
          <a:off x="5354955" y="26013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0" name="11 CuadroTexto">
          <a:extLst>
            <a:ext uri="{FF2B5EF4-FFF2-40B4-BE49-F238E27FC236}">
              <a16:creationId xmlns="" xmlns:a16="http://schemas.microsoft.com/office/drawing/2014/main" id="{00000000-0008-0000-0B00-00000C000000}"/>
            </a:ext>
          </a:extLst>
        </xdr:cNvPr>
        <xdr:cNvSpPr txBox="1"/>
      </xdr:nvSpPr>
      <xdr:spPr>
        <a:xfrm>
          <a:off x="1028890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1" name="1 CuadroTexto">
          <a:extLst>
            <a:ext uri="{FF2B5EF4-FFF2-40B4-BE49-F238E27FC236}">
              <a16:creationId xmlns="" xmlns:a16="http://schemas.microsoft.com/office/drawing/2014/main" id="{00000000-0008-0000-0B00-00000D000000}"/>
            </a:ext>
          </a:extLst>
        </xdr:cNvPr>
        <xdr:cNvSpPr txBox="1"/>
      </xdr:nvSpPr>
      <xdr:spPr>
        <a:xfrm>
          <a:off x="1028890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2" name="13 CuadroTexto">
          <a:extLst>
            <a:ext uri="{FF2B5EF4-FFF2-40B4-BE49-F238E27FC236}">
              <a16:creationId xmlns="" xmlns:a16="http://schemas.microsoft.com/office/drawing/2014/main" id="{00000000-0008-0000-0B00-00000E000000}"/>
            </a:ext>
          </a:extLst>
        </xdr:cNvPr>
        <xdr:cNvSpPr txBox="1"/>
      </xdr:nvSpPr>
      <xdr:spPr>
        <a:xfrm>
          <a:off x="535495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3" name="1 CuadroTexto">
          <a:extLst>
            <a:ext uri="{FF2B5EF4-FFF2-40B4-BE49-F238E27FC236}">
              <a16:creationId xmlns="" xmlns:a16="http://schemas.microsoft.com/office/drawing/2014/main" id="{00000000-0008-0000-0B00-00000F000000}"/>
            </a:ext>
          </a:extLst>
        </xdr:cNvPr>
        <xdr:cNvSpPr txBox="1"/>
      </xdr:nvSpPr>
      <xdr:spPr>
        <a:xfrm>
          <a:off x="535495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4" name="15 CuadroTexto">
          <a:extLst>
            <a:ext uri="{FF2B5EF4-FFF2-40B4-BE49-F238E27FC236}">
              <a16:creationId xmlns="" xmlns:a16="http://schemas.microsoft.com/office/drawing/2014/main" id="{00000000-0008-0000-0B00-000010000000}"/>
            </a:ext>
          </a:extLst>
        </xdr:cNvPr>
        <xdr:cNvSpPr txBox="1"/>
      </xdr:nvSpPr>
      <xdr:spPr>
        <a:xfrm>
          <a:off x="1028890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5" name="1 CuadroTexto">
          <a:extLst>
            <a:ext uri="{FF2B5EF4-FFF2-40B4-BE49-F238E27FC236}">
              <a16:creationId xmlns="" xmlns:a16="http://schemas.microsoft.com/office/drawing/2014/main" id="{00000000-0008-0000-0B00-000011000000}"/>
            </a:ext>
          </a:extLst>
        </xdr:cNvPr>
        <xdr:cNvSpPr txBox="1"/>
      </xdr:nvSpPr>
      <xdr:spPr>
        <a:xfrm>
          <a:off x="1028890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6" name="17 CuadroTexto">
          <a:extLst>
            <a:ext uri="{FF2B5EF4-FFF2-40B4-BE49-F238E27FC236}">
              <a16:creationId xmlns="" xmlns:a16="http://schemas.microsoft.com/office/drawing/2014/main" id="{00000000-0008-0000-0B00-000012000000}"/>
            </a:ext>
          </a:extLst>
        </xdr:cNvPr>
        <xdr:cNvSpPr txBox="1"/>
      </xdr:nvSpPr>
      <xdr:spPr>
        <a:xfrm>
          <a:off x="535495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17" name="1 CuadroTexto">
          <a:extLst>
            <a:ext uri="{FF2B5EF4-FFF2-40B4-BE49-F238E27FC236}">
              <a16:creationId xmlns="" xmlns:a16="http://schemas.microsoft.com/office/drawing/2014/main" id="{00000000-0008-0000-0B00-000013000000}"/>
            </a:ext>
          </a:extLst>
        </xdr:cNvPr>
        <xdr:cNvSpPr txBox="1"/>
      </xdr:nvSpPr>
      <xdr:spPr>
        <a:xfrm>
          <a:off x="535495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8" name="19 CuadroTexto">
          <a:extLst>
            <a:ext uri="{FF2B5EF4-FFF2-40B4-BE49-F238E27FC236}">
              <a16:creationId xmlns="" xmlns:a16="http://schemas.microsoft.com/office/drawing/2014/main" id="{00000000-0008-0000-0B00-000014000000}"/>
            </a:ext>
          </a:extLst>
        </xdr:cNvPr>
        <xdr:cNvSpPr txBox="1"/>
      </xdr:nvSpPr>
      <xdr:spPr>
        <a:xfrm>
          <a:off x="1028890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19" name="1 CuadroTexto">
          <a:extLst>
            <a:ext uri="{FF2B5EF4-FFF2-40B4-BE49-F238E27FC236}">
              <a16:creationId xmlns="" xmlns:a16="http://schemas.microsoft.com/office/drawing/2014/main" id="{00000000-0008-0000-0B00-000015000000}"/>
            </a:ext>
          </a:extLst>
        </xdr:cNvPr>
        <xdr:cNvSpPr txBox="1"/>
      </xdr:nvSpPr>
      <xdr:spPr>
        <a:xfrm>
          <a:off x="1028890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0" name="21 CuadroTexto">
          <a:extLst>
            <a:ext uri="{FF2B5EF4-FFF2-40B4-BE49-F238E27FC236}">
              <a16:creationId xmlns="" xmlns:a16="http://schemas.microsoft.com/office/drawing/2014/main" id="{00000000-0008-0000-0B00-000016000000}"/>
            </a:ext>
          </a:extLst>
        </xdr:cNvPr>
        <xdr:cNvSpPr txBox="1"/>
      </xdr:nvSpPr>
      <xdr:spPr>
        <a:xfrm>
          <a:off x="535495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1" name="1 CuadroTexto">
          <a:extLst>
            <a:ext uri="{FF2B5EF4-FFF2-40B4-BE49-F238E27FC236}">
              <a16:creationId xmlns="" xmlns:a16="http://schemas.microsoft.com/office/drawing/2014/main" id="{00000000-0008-0000-0B00-000017000000}"/>
            </a:ext>
          </a:extLst>
        </xdr:cNvPr>
        <xdr:cNvSpPr txBox="1"/>
      </xdr:nvSpPr>
      <xdr:spPr>
        <a:xfrm>
          <a:off x="535495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2" name="23 CuadroTexto">
          <a:extLst>
            <a:ext uri="{FF2B5EF4-FFF2-40B4-BE49-F238E27FC236}">
              <a16:creationId xmlns="" xmlns:a16="http://schemas.microsoft.com/office/drawing/2014/main" id="{00000000-0008-0000-0B00-000018000000}"/>
            </a:ext>
          </a:extLst>
        </xdr:cNvPr>
        <xdr:cNvSpPr txBox="1"/>
      </xdr:nvSpPr>
      <xdr:spPr>
        <a:xfrm>
          <a:off x="1028890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6</xdr:row>
      <xdr:rowOff>0</xdr:rowOff>
    </xdr:from>
    <xdr:ext cx="184731" cy="264560"/>
    <xdr:sp macro="" textlink="">
      <xdr:nvSpPr>
        <xdr:cNvPr id="23" name="1 CuadroTexto">
          <a:extLst>
            <a:ext uri="{FF2B5EF4-FFF2-40B4-BE49-F238E27FC236}">
              <a16:creationId xmlns="" xmlns:a16="http://schemas.microsoft.com/office/drawing/2014/main" id="{00000000-0008-0000-0B00-000019000000}"/>
            </a:ext>
          </a:extLst>
        </xdr:cNvPr>
        <xdr:cNvSpPr txBox="1"/>
      </xdr:nvSpPr>
      <xdr:spPr>
        <a:xfrm>
          <a:off x="1028890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4" name="25 CuadroTexto">
          <a:extLst>
            <a:ext uri="{FF2B5EF4-FFF2-40B4-BE49-F238E27FC236}">
              <a16:creationId xmlns="" xmlns:a16="http://schemas.microsoft.com/office/drawing/2014/main" id="{00000000-0008-0000-0B00-00001A000000}"/>
            </a:ext>
          </a:extLst>
        </xdr:cNvPr>
        <xdr:cNvSpPr txBox="1"/>
      </xdr:nvSpPr>
      <xdr:spPr>
        <a:xfrm>
          <a:off x="535495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6</xdr:row>
      <xdr:rowOff>0</xdr:rowOff>
    </xdr:from>
    <xdr:ext cx="184731" cy="264560"/>
    <xdr:sp macro="" textlink="">
      <xdr:nvSpPr>
        <xdr:cNvPr id="25" name="1 CuadroTexto">
          <a:extLst>
            <a:ext uri="{FF2B5EF4-FFF2-40B4-BE49-F238E27FC236}">
              <a16:creationId xmlns="" xmlns:a16="http://schemas.microsoft.com/office/drawing/2014/main" id="{00000000-0008-0000-0B00-00001B000000}"/>
            </a:ext>
          </a:extLst>
        </xdr:cNvPr>
        <xdr:cNvSpPr txBox="1"/>
      </xdr:nvSpPr>
      <xdr:spPr>
        <a:xfrm>
          <a:off x="5354955" y="38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6" name="27 CuadroTexto">
          <a:extLst>
            <a:ext uri="{FF2B5EF4-FFF2-40B4-BE49-F238E27FC236}">
              <a16:creationId xmlns="" xmlns:a16="http://schemas.microsoft.com/office/drawing/2014/main" id="{00000000-0008-0000-0B00-00001C000000}"/>
            </a:ext>
          </a:extLst>
        </xdr:cNvPr>
        <xdr:cNvSpPr txBox="1"/>
      </xdr:nvSpPr>
      <xdr:spPr>
        <a:xfrm>
          <a:off x="10288905" y="510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7</xdr:row>
      <xdr:rowOff>1044</xdr:rowOff>
    </xdr:from>
    <xdr:ext cx="184731" cy="264560"/>
    <xdr:sp macro="" textlink="">
      <xdr:nvSpPr>
        <xdr:cNvPr id="27" name="1 CuadroTexto">
          <a:extLst>
            <a:ext uri="{FF2B5EF4-FFF2-40B4-BE49-F238E27FC236}">
              <a16:creationId xmlns="" xmlns:a16="http://schemas.microsoft.com/office/drawing/2014/main" id="{00000000-0008-0000-0B00-00001D000000}"/>
            </a:ext>
          </a:extLst>
        </xdr:cNvPr>
        <xdr:cNvSpPr txBox="1"/>
      </xdr:nvSpPr>
      <xdr:spPr>
        <a:xfrm>
          <a:off x="10288905" y="510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8" name="29 CuadroTexto">
          <a:extLst>
            <a:ext uri="{FF2B5EF4-FFF2-40B4-BE49-F238E27FC236}">
              <a16:creationId xmlns="" xmlns:a16="http://schemas.microsoft.com/office/drawing/2014/main" id="{00000000-0008-0000-0B00-00001E000000}"/>
            </a:ext>
          </a:extLst>
        </xdr:cNvPr>
        <xdr:cNvSpPr txBox="1"/>
      </xdr:nvSpPr>
      <xdr:spPr>
        <a:xfrm>
          <a:off x="5354955" y="510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7</xdr:row>
      <xdr:rowOff>1044</xdr:rowOff>
    </xdr:from>
    <xdr:ext cx="184731" cy="264560"/>
    <xdr:sp macro="" textlink="">
      <xdr:nvSpPr>
        <xdr:cNvPr id="29" name="1 CuadroTexto">
          <a:extLst>
            <a:ext uri="{FF2B5EF4-FFF2-40B4-BE49-F238E27FC236}">
              <a16:creationId xmlns="" xmlns:a16="http://schemas.microsoft.com/office/drawing/2014/main" id="{00000000-0008-0000-0B00-00001F000000}"/>
            </a:ext>
          </a:extLst>
        </xdr:cNvPr>
        <xdr:cNvSpPr txBox="1"/>
      </xdr:nvSpPr>
      <xdr:spPr>
        <a:xfrm>
          <a:off x="5354955" y="51064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30" name="31 CuadroTexto">
          <a:extLst>
            <a:ext uri="{FF2B5EF4-FFF2-40B4-BE49-F238E27FC236}">
              <a16:creationId xmlns="" xmlns:a16="http://schemas.microsoft.com/office/drawing/2014/main" id="{00000000-0008-0000-0B00-000020000000}"/>
            </a:ext>
          </a:extLst>
        </xdr:cNvPr>
        <xdr:cNvSpPr txBox="1"/>
      </xdr:nvSpPr>
      <xdr:spPr>
        <a:xfrm>
          <a:off x="5354955" y="760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9</xdr:row>
      <xdr:rowOff>1044</xdr:rowOff>
    </xdr:from>
    <xdr:ext cx="184731" cy="264560"/>
    <xdr:sp macro="" textlink="">
      <xdr:nvSpPr>
        <xdr:cNvPr id="31" name="1 CuadroTexto">
          <a:extLst>
            <a:ext uri="{FF2B5EF4-FFF2-40B4-BE49-F238E27FC236}">
              <a16:creationId xmlns="" xmlns:a16="http://schemas.microsoft.com/office/drawing/2014/main" id="{00000000-0008-0000-0B00-000021000000}"/>
            </a:ext>
          </a:extLst>
        </xdr:cNvPr>
        <xdr:cNvSpPr txBox="1"/>
      </xdr:nvSpPr>
      <xdr:spPr>
        <a:xfrm>
          <a:off x="5354955" y="76019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32" name="33 CuadroTexto">
          <a:extLst>
            <a:ext uri="{FF2B5EF4-FFF2-40B4-BE49-F238E27FC236}">
              <a16:creationId xmlns="" xmlns:a16="http://schemas.microsoft.com/office/drawing/2014/main" id="{00000000-0008-0000-0B00-000022000000}"/>
            </a:ext>
          </a:extLst>
        </xdr:cNvPr>
        <xdr:cNvSpPr txBox="1"/>
      </xdr:nvSpPr>
      <xdr:spPr>
        <a:xfrm>
          <a:off x="1028890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33" name="1 CuadroTexto">
          <a:extLst>
            <a:ext uri="{FF2B5EF4-FFF2-40B4-BE49-F238E27FC236}">
              <a16:creationId xmlns="" xmlns:a16="http://schemas.microsoft.com/office/drawing/2014/main" id="{00000000-0008-0000-0B00-000023000000}"/>
            </a:ext>
          </a:extLst>
        </xdr:cNvPr>
        <xdr:cNvSpPr txBox="1"/>
      </xdr:nvSpPr>
      <xdr:spPr>
        <a:xfrm>
          <a:off x="1028890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34" name="35 CuadroTexto">
          <a:extLst>
            <a:ext uri="{FF2B5EF4-FFF2-40B4-BE49-F238E27FC236}">
              <a16:creationId xmlns="" xmlns:a16="http://schemas.microsoft.com/office/drawing/2014/main" id="{00000000-0008-0000-0B00-000024000000}"/>
            </a:ext>
          </a:extLst>
        </xdr:cNvPr>
        <xdr:cNvSpPr txBox="1"/>
      </xdr:nvSpPr>
      <xdr:spPr>
        <a:xfrm>
          <a:off x="535495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35" name="1 CuadroTexto">
          <a:extLst>
            <a:ext uri="{FF2B5EF4-FFF2-40B4-BE49-F238E27FC236}">
              <a16:creationId xmlns="" xmlns:a16="http://schemas.microsoft.com/office/drawing/2014/main" id="{00000000-0008-0000-0B00-000025000000}"/>
            </a:ext>
          </a:extLst>
        </xdr:cNvPr>
        <xdr:cNvSpPr txBox="1"/>
      </xdr:nvSpPr>
      <xdr:spPr>
        <a:xfrm>
          <a:off x="535495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36" name="37 CuadroTexto">
          <a:extLst>
            <a:ext uri="{FF2B5EF4-FFF2-40B4-BE49-F238E27FC236}">
              <a16:creationId xmlns="" xmlns:a16="http://schemas.microsoft.com/office/drawing/2014/main" id="{00000000-0008-0000-0B00-000026000000}"/>
            </a:ext>
          </a:extLst>
        </xdr:cNvPr>
        <xdr:cNvSpPr txBox="1"/>
      </xdr:nvSpPr>
      <xdr:spPr>
        <a:xfrm>
          <a:off x="1028890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37" name="1 CuadroTexto">
          <a:extLst>
            <a:ext uri="{FF2B5EF4-FFF2-40B4-BE49-F238E27FC236}">
              <a16:creationId xmlns="" xmlns:a16="http://schemas.microsoft.com/office/drawing/2014/main" id="{00000000-0008-0000-0B00-000027000000}"/>
            </a:ext>
          </a:extLst>
        </xdr:cNvPr>
        <xdr:cNvSpPr txBox="1"/>
      </xdr:nvSpPr>
      <xdr:spPr>
        <a:xfrm>
          <a:off x="1028890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38" name="39 CuadroTexto">
          <a:extLst>
            <a:ext uri="{FF2B5EF4-FFF2-40B4-BE49-F238E27FC236}">
              <a16:creationId xmlns="" xmlns:a16="http://schemas.microsoft.com/office/drawing/2014/main" id="{00000000-0008-0000-0B00-000028000000}"/>
            </a:ext>
          </a:extLst>
        </xdr:cNvPr>
        <xdr:cNvSpPr txBox="1"/>
      </xdr:nvSpPr>
      <xdr:spPr>
        <a:xfrm>
          <a:off x="535495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39" name="1 CuadroTexto">
          <a:extLst>
            <a:ext uri="{FF2B5EF4-FFF2-40B4-BE49-F238E27FC236}">
              <a16:creationId xmlns="" xmlns:a16="http://schemas.microsoft.com/office/drawing/2014/main" id="{00000000-0008-0000-0B00-000029000000}"/>
            </a:ext>
          </a:extLst>
        </xdr:cNvPr>
        <xdr:cNvSpPr txBox="1"/>
      </xdr:nvSpPr>
      <xdr:spPr>
        <a:xfrm>
          <a:off x="535495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0" name="41 CuadroTexto">
          <a:extLst>
            <a:ext uri="{FF2B5EF4-FFF2-40B4-BE49-F238E27FC236}">
              <a16:creationId xmlns="" xmlns:a16="http://schemas.microsoft.com/office/drawing/2014/main" id="{00000000-0008-0000-0B00-00002A000000}"/>
            </a:ext>
          </a:extLst>
        </xdr:cNvPr>
        <xdr:cNvSpPr txBox="1"/>
      </xdr:nvSpPr>
      <xdr:spPr>
        <a:xfrm>
          <a:off x="1028890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1" name="1 CuadroTexto">
          <a:extLst>
            <a:ext uri="{FF2B5EF4-FFF2-40B4-BE49-F238E27FC236}">
              <a16:creationId xmlns="" xmlns:a16="http://schemas.microsoft.com/office/drawing/2014/main" id="{00000000-0008-0000-0B00-00002B000000}"/>
            </a:ext>
          </a:extLst>
        </xdr:cNvPr>
        <xdr:cNvSpPr txBox="1"/>
      </xdr:nvSpPr>
      <xdr:spPr>
        <a:xfrm>
          <a:off x="1028890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2" name="43 CuadroTexto">
          <a:extLst>
            <a:ext uri="{FF2B5EF4-FFF2-40B4-BE49-F238E27FC236}">
              <a16:creationId xmlns="" xmlns:a16="http://schemas.microsoft.com/office/drawing/2014/main" id="{00000000-0008-0000-0B00-00002C000000}"/>
            </a:ext>
          </a:extLst>
        </xdr:cNvPr>
        <xdr:cNvSpPr txBox="1"/>
      </xdr:nvSpPr>
      <xdr:spPr>
        <a:xfrm>
          <a:off x="535495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3" name="1 CuadroTexto">
          <a:extLst>
            <a:ext uri="{FF2B5EF4-FFF2-40B4-BE49-F238E27FC236}">
              <a16:creationId xmlns="" xmlns:a16="http://schemas.microsoft.com/office/drawing/2014/main" id="{00000000-0008-0000-0B00-00002D000000}"/>
            </a:ext>
          </a:extLst>
        </xdr:cNvPr>
        <xdr:cNvSpPr txBox="1"/>
      </xdr:nvSpPr>
      <xdr:spPr>
        <a:xfrm>
          <a:off x="535495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4" name="45 CuadroTexto">
          <a:extLst>
            <a:ext uri="{FF2B5EF4-FFF2-40B4-BE49-F238E27FC236}">
              <a16:creationId xmlns="" xmlns:a16="http://schemas.microsoft.com/office/drawing/2014/main" id="{00000000-0008-0000-0B00-00002E000000}"/>
            </a:ext>
          </a:extLst>
        </xdr:cNvPr>
        <xdr:cNvSpPr txBox="1"/>
      </xdr:nvSpPr>
      <xdr:spPr>
        <a:xfrm>
          <a:off x="1028890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5" name="1 CuadroTexto">
          <a:extLst>
            <a:ext uri="{FF2B5EF4-FFF2-40B4-BE49-F238E27FC236}">
              <a16:creationId xmlns="" xmlns:a16="http://schemas.microsoft.com/office/drawing/2014/main" id="{00000000-0008-0000-0B00-00002F000000}"/>
            </a:ext>
          </a:extLst>
        </xdr:cNvPr>
        <xdr:cNvSpPr txBox="1"/>
      </xdr:nvSpPr>
      <xdr:spPr>
        <a:xfrm>
          <a:off x="1028890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6" name="47 CuadroTexto">
          <a:extLst>
            <a:ext uri="{FF2B5EF4-FFF2-40B4-BE49-F238E27FC236}">
              <a16:creationId xmlns="" xmlns:a16="http://schemas.microsoft.com/office/drawing/2014/main" id="{00000000-0008-0000-0B00-000030000000}"/>
            </a:ext>
          </a:extLst>
        </xdr:cNvPr>
        <xdr:cNvSpPr txBox="1"/>
      </xdr:nvSpPr>
      <xdr:spPr>
        <a:xfrm>
          <a:off x="535495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47" name="1 CuadroTexto">
          <a:extLst>
            <a:ext uri="{FF2B5EF4-FFF2-40B4-BE49-F238E27FC236}">
              <a16:creationId xmlns="" xmlns:a16="http://schemas.microsoft.com/office/drawing/2014/main" id="{00000000-0008-0000-0B00-000031000000}"/>
            </a:ext>
          </a:extLst>
        </xdr:cNvPr>
        <xdr:cNvSpPr txBox="1"/>
      </xdr:nvSpPr>
      <xdr:spPr>
        <a:xfrm>
          <a:off x="535495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8" name="49 CuadroTexto">
          <a:extLst>
            <a:ext uri="{FF2B5EF4-FFF2-40B4-BE49-F238E27FC236}">
              <a16:creationId xmlns="" xmlns:a16="http://schemas.microsoft.com/office/drawing/2014/main" id="{00000000-0008-0000-0B00-000032000000}"/>
            </a:ext>
          </a:extLst>
        </xdr:cNvPr>
        <xdr:cNvSpPr txBox="1"/>
      </xdr:nvSpPr>
      <xdr:spPr>
        <a:xfrm>
          <a:off x="1028890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0</xdr:rowOff>
    </xdr:from>
    <xdr:ext cx="184731" cy="264560"/>
    <xdr:sp macro="" textlink="">
      <xdr:nvSpPr>
        <xdr:cNvPr id="49" name="1 CuadroTexto">
          <a:extLst>
            <a:ext uri="{FF2B5EF4-FFF2-40B4-BE49-F238E27FC236}">
              <a16:creationId xmlns="" xmlns:a16="http://schemas.microsoft.com/office/drawing/2014/main" id="{00000000-0008-0000-0B00-000033000000}"/>
            </a:ext>
          </a:extLst>
        </xdr:cNvPr>
        <xdr:cNvSpPr txBox="1"/>
      </xdr:nvSpPr>
      <xdr:spPr>
        <a:xfrm>
          <a:off x="1028890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50" name="51 CuadroTexto">
          <a:extLst>
            <a:ext uri="{FF2B5EF4-FFF2-40B4-BE49-F238E27FC236}">
              <a16:creationId xmlns="" xmlns:a16="http://schemas.microsoft.com/office/drawing/2014/main" id="{00000000-0008-0000-0B00-000034000000}"/>
            </a:ext>
          </a:extLst>
        </xdr:cNvPr>
        <xdr:cNvSpPr txBox="1"/>
      </xdr:nvSpPr>
      <xdr:spPr>
        <a:xfrm>
          <a:off x="535495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0</xdr:rowOff>
    </xdr:from>
    <xdr:ext cx="184731" cy="264560"/>
    <xdr:sp macro="" textlink="">
      <xdr:nvSpPr>
        <xdr:cNvPr id="51" name="1 CuadroTexto">
          <a:extLst>
            <a:ext uri="{FF2B5EF4-FFF2-40B4-BE49-F238E27FC236}">
              <a16:creationId xmlns="" xmlns:a16="http://schemas.microsoft.com/office/drawing/2014/main" id="{00000000-0008-0000-0B00-000035000000}"/>
            </a:ext>
          </a:extLst>
        </xdr:cNvPr>
        <xdr:cNvSpPr txBox="1"/>
      </xdr:nvSpPr>
      <xdr:spPr>
        <a:xfrm>
          <a:off x="5354955" y="1032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2" name="53 CuadroTexto">
          <a:extLst>
            <a:ext uri="{FF2B5EF4-FFF2-40B4-BE49-F238E27FC236}">
              <a16:creationId xmlns="" xmlns:a16="http://schemas.microsoft.com/office/drawing/2014/main" id="{00000000-0008-0000-0B00-000036000000}"/>
            </a:ext>
          </a:extLst>
        </xdr:cNvPr>
        <xdr:cNvSpPr txBox="1"/>
      </xdr:nvSpPr>
      <xdr:spPr>
        <a:xfrm>
          <a:off x="1028890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3" name="1 CuadroTexto">
          <a:extLst>
            <a:ext uri="{FF2B5EF4-FFF2-40B4-BE49-F238E27FC236}">
              <a16:creationId xmlns="" xmlns:a16="http://schemas.microsoft.com/office/drawing/2014/main" id="{00000000-0008-0000-0B00-000037000000}"/>
            </a:ext>
          </a:extLst>
        </xdr:cNvPr>
        <xdr:cNvSpPr txBox="1"/>
      </xdr:nvSpPr>
      <xdr:spPr>
        <a:xfrm>
          <a:off x="1028890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4" name="55 CuadroTexto">
          <a:extLst>
            <a:ext uri="{FF2B5EF4-FFF2-40B4-BE49-F238E27FC236}">
              <a16:creationId xmlns="" xmlns:a16="http://schemas.microsoft.com/office/drawing/2014/main" id="{00000000-0008-0000-0B00-000038000000}"/>
            </a:ext>
          </a:extLst>
        </xdr:cNvPr>
        <xdr:cNvSpPr txBox="1"/>
      </xdr:nvSpPr>
      <xdr:spPr>
        <a:xfrm>
          <a:off x="535495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5" name="1 CuadroTexto">
          <a:extLst>
            <a:ext uri="{FF2B5EF4-FFF2-40B4-BE49-F238E27FC236}">
              <a16:creationId xmlns="" xmlns:a16="http://schemas.microsoft.com/office/drawing/2014/main" id="{00000000-0008-0000-0B00-000039000000}"/>
            </a:ext>
          </a:extLst>
        </xdr:cNvPr>
        <xdr:cNvSpPr txBox="1"/>
      </xdr:nvSpPr>
      <xdr:spPr>
        <a:xfrm>
          <a:off x="535495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6" name="57 CuadroTexto">
          <a:extLst>
            <a:ext uri="{FF2B5EF4-FFF2-40B4-BE49-F238E27FC236}">
              <a16:creationId xmlns="" xmlns:a16="http://schemas.microsoft.com/office/drawing/2014/main" id="{00000000-0008-0000-0B00-00003A000000}"/>
            </a:ext>
          </a:extLst>
        </xdr:cNvPr>
        <xdr:cNvSpPr txBox="1"/>
      </xdr:nvSpPr>
      <xdr:spPr>
        <a:xfrm>
          <a:off x="1028890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7</xdr:col>
      <xdr:colOff>411480</xdr:colOff>
      <xdr:row>11</xdr:row>
      <xdr:rowOff>1044</xdr:rowOff>
    </xdr:from>
    <xdr:ext cx="184731" cy="264560"/>
    <xdr:sp macro="" textlink="">
      <xdr:nvSpPr>
        <xdr:cNvPr id="57" name="1 CuadroTexto">
          <a:extLst>
            <a:ext uri="{FF2B5EF4-FFF2-40B4-BE49-F238E27FC236}">
              <a16:creationId xmlns="" xmlns:a16="http://schemas.microsoft.com/office/drawing/2014/main" id="{00000000-0008-0000-0B00-00003B000000}"/>
            </a:ext>
          </a:extLst>
        </xdr:cNvPr>
        <xdr:cNvSpPr txBox="1"/>
      </xdr:nvSpPr>
      <xdr:spPr>
        <a:xfrm>
          <a:off x="1028890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8" name="59 CuadroTexto">
          <a:extLst>
            <a:ext uri="{FF2B5EF4-FFF2-40B4-BE49-F238E27FC236}">
              <a16:creationId xmlns="" xmlns:a16="http://schemas.microsoft.com/office/drawing/2014/main" id="{00000000-0008-0000-0B00-00003C000000}"/>
            </a:ext>
          </a:extLst>
        </xdr:cNvPr>
        <xdr:cNvSpPr txBox="1"/>
      </xdr:nvSpPr>
      <xdr:spPr>
        <a:xfrm>
          <a:off x="535495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oneCellAnchor>
    <xdr:from>
      <xdr:col>3</xdr:col>
      <xdr:colOff>411480</xdr:colOff>
      <xdr:row>11</xdr:row>
      <xdr:rowOff>1044</xdr:rowOff>
    </xdr:from>
    <xdr:ext cx="184731" cy="264560"/>
    <xdr:sp macro="" textlink="">
      <xdr:nvSpPr>
        <xdr:cNvPr id="59" name="1 CuadroTexto">
          <a:extLst>
            <a:ext uri="{FF2B5EF4-FFF2-40B4-BE49-F238E27FC236}">
              <a16:creationId xmlns="" xmlns:a16="http://schemas.microsoft.com/office/drawing/2014/main" id="{00000000-0008-0000-0B00-00003D000000}"/>
            </a:ext>
          </a:extLst>
        </xdr:cNvPr>
        <xdr:cNvSpPr txBox="1"/>
      </xdr:nvSpPr>
      <xdr:spPr>
        <a:xfrm>
          <a:off x="5354955" y="103261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CO"/>
        </a:p>
      </xdr:txBody>
    </xdr:sp>
    <xdr:clientData/>
  </xdr:oneCellAnchor>
  <xdr:twoCellAnchor editAs="oneCell">
    <xdr:from>
      <xdr:col>0</xdr:col>
      <xdr:colOff>392642</xdr:colOff>
      <xdr:row>0</xdr:row>
      <xdr:rowOff>1</xdr:rowOff>
    </xdr:from>
    <xdr:to>
      <xdr:col>1</xdr:col>
      <xdr:colOff>1366308</xdr:colOff>
      <xdr:row>2</xdr:row>
      <xdr:rowOff>46464</xdr:rowOff>
    </xdr:to>
    <xdr:pic>
      <xdr:nvPicPr>
        <xdr:cNvPr id="60" name="60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392642" y="1"/>
          <a:ext cx="1740312" cy="1393902"/>
        </a:xfrm>
        <a:prstGeom prst="rect">
          <a:avLst/>
        </a:prstGeom>
        <a:noFill/>
        <a:ln>
          <a:noFill/>
        </a:ln>
      </xdr:spPr>
    </xdr:pic>
    <xdr:clientData/>
  </xdr:twoCellAnchor>
  <xdr:twoCellAnchor editAs="oneCell">
    <xdr:from>
      <xdr:col>7</xdr:col>
      <xdr:colOff>95250</xdr:colOff>
      <xdr:row>0</xdr:row>
      <xdr:rowOff>243416</xdr:rowOff>
    </xdr:from>
    <xdr:to>
      <xdr:col>9</xdr:col>
      <xdr:colOff>251279</xdr:colOff>
      <xdr:row>0</xdr:row>
      <xdr:rowOff>720183</xdr:rowOff>
    </xdr:to>
    <xdr:pic>
      <xdr:nvPicPr>
        <xdr:cNvPr id="61" name="61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9968726" y="243416"/>
          <a:ext cx="1526699" cy="476767"/>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196851</xdr:colOff>
      <xdr:row>19</xdr:row>
      <xdr:rowOff>41426</xdr:rowOff>
    </xdr:from>
    <xdr:ext cx="1365249" cy="555417"/>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9918851"/>
          <a:ext cx="1365249" cy="555417"/>
        </a:xfrm>
        <a:prstGeom prst="rect">
          <a:avLst/>
        </a:prstGeom>
      </xdr:spPr>
    </xdr:pic>
    <xdr:clientData/>
  </xdr:oneCellAnchor>
  <xdr:oneCellAnchor>
    <xdr:from>
      <xdr:col>0</xdr:col>
      <xdr:colOff>196851</xdr:colOff>
      <xdr:row>38</xdr:row>
      <xdr:rowOff>41426</xdr:rowOff>
    </xdr:from>
    <xdr:ext cx="1365249" cy="555417"/>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6851" y="19310501"/>
          <a:ext cx="1365249" cy="555417"/>
        </a:xfrm>
        <a:prstGeom prst="rect">
          <a:avLst/>
        </a:prstGeom>
      </xdr:spPr>
    </xdr:pic>
    <xdr:clientData/>
  </xdr:oneCellAnchor>
  <xdr:oneCellAnchor>
    <xdr:from>
      <xdr:col>11</xdr:col>
      <xdr:colOff>196852</xdr:colOff>
      <xdr:row>23</xdr:row>
      <xdr:rowOff>41426</xdr:rowOff>
    </xdr:from>
    <xdr:ext cx="1031874" cy="920599"/>
    <xdr:pic>
      <xdr:nvPicPr>
        <xdr:cNvPr id="4"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578852" y="10699901"/>
          <a:ext cx="1031874" cy="920599"/>
        </a:xfrm>
        <a:prstGeom prst="rect">
          <a:avLst/>
        </a:prstGeom>
      </xdr:spPr>
    </xdr:pic>
    <xdr:clientData/>
  </xdr:oneCellAnchor>
  <xdr:twoCellAnchor editAs="oneCell">
    <xdr:from>
      <xdr:col>0</xdr:col>
      <xdr:colOff>0</xdr:colOff>
      <xdr:row>0</xdr:row>
      <xdr:rowOff>0</xdr:rowOff>
    </xdr:from>
    <xdr:to>
      <xdr:col>2</xdr:col>
      <xdr:colOff>31467</xdr:colOff>
      <xdr:row>2</xdr:row>
      <xdr:rowOff>142875</xdr:rowOff>
    </xdr:to>
    <xdr:pic>
      <xdr:nvPicPr>
        <xdr:cNvPr id="5" name="4 Imagen"/>
        <xdr:cNvPicPr/>
      </xdr:nvPicPr>
      <xdr:blipFill>
        <a:blip xmlns:r="http://schemas.openxmlformats.org/officeDocument/2006/relationships" r:embed="rId2">
          <a:extLst>
            <a:ext uri="{28A0092B-C50C-407E-A947-70E740481C1C}">
              <a14:useLocalDpi xmlns:a14="http://schemas.microsoft.com/office/drawing/2010/main" xmlns="" val="0"/>
            </a:ext>
          </a:extLst>
        </a:blip>
        <a:srcRect/>
        <a:stretch>
          <a:fillRect/>
        </a:stretch>
      </xdr:blipFill>
      <xdr:spPr bwMode="auto">
        <a:xfrm>
          <a:off x="0" y="0"/>
          <a:ext cx="1555467" cy="4667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190501</xdr:colOff>
      <xdr:row>0</xdr:row>
      <xdr:rowOff>13607</xdr:rowOff>
    </xdr:from>
    <xdr:to>
      <xdr:col>1</xdr:col>
      <xdr:colOff>492580</xdr:colOff>
      <xdr:row>2</xdr:row>
      <xdr:rowOff>185058</xdr:rowOff>
    </xdr:to>
    <xdr:pic>
      <xdr:nvPicPr>
        <xdr:cNvPr id="2" name="3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90501" y="13607"/>
          <a:ext cx="1197429" cy="495301"/>
        </a:xfrm>
        <a:prstGeom prst="rect">
          <a:avLst/>
        </a:prstGeom>
        <a:noFill/>
        <a:ln>
          <a:noFill/>
        </a:ln>
      </xdr:spPr>
    </xdr:pic>
    <xdr:clientData/>
  </xdr:twoCellAnchor>
  <xdr:twoCellAnchor editAs="oneCell">
    <xdr:from>
      <xdr:col>0</xdr:col>
      <xdr:colOff>1</xdr:colOff>
      <xdr:row>19</xdr:row>
      <xdr:rowOff>149678</xdr:rowOff>
    </xdr:from>
    <xdr:to>
      <xdr:col>1</xdr:col>
      <xdr:colOff>625930</xdr:colOff>
      <xdr:row>22</xdr:row>
      <xdr:rowOff>13607</xdr:rowOff>
    </xdr:to>
    <xdr:pic>
      <xdr:nvPicPr>
        <xdr:cNvPr id="3" name="4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 y="13398953"/>
          <a:ext cx="1521279" cy="464004"/>
        </a:xfrm>
        <a:prstGeom prst="rect">
          <a:avLst/>
        </a:prstGeom>
        <a:noFill/>
        <a:ln>
          <a:noFill/>
        </a:ln>
      </xdr:spPr>
    </xdr:pic>
    <xdr:clientData/>
  </xdr:twoCellAnchor>
  <xdr:twoCellAnchor editAs="oneCell">
    <xdr:from>
      <xdr:col>0</xdr:col>
      <xdr:colOff>133350</xdr:colOff>
      <xdr:row>40</xdr:row>
      <xdr:rowOff>104775</xdr:rowOff>
    </xdr:from>
    <xdr:to>
      <xdr:col>1</xdr:col>
      <xdr:colOff>759279</xdr:colOff>
      <xdr:row>42</xdr:row>
      <xdr:rowOff>168729</xdr:rowOff>
    </xdr:to>
    <xdr:pic>
      <xdr:nvPicPr>
        <xdr:cNvPr id="4" name="5 Imagen"/>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350" y="20697825"/>
          <a:ext cx="1521279" cy="46400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6\Publica\SGC\SGC%202021\FPI-04%20MAPA%20DE%20RIESGO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2.6\43079638\Downloads\MAPA_%20DE_RIESGOS%202020_Revis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istas"/>
      <sheetName val="Anexo (Probabilidad e Impacto)"/>
      <sheetName val="Contexto Estratégico"/>
      <sheetName val="Gráfico1"/>
      <sheetName val="Mapa de Riesgos"/>
      <sheetName val="Ev.Controles P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 val="Ev. Controles TI"/>
      <sheetName val="Ev. Controles CA"/>
    </sheetNames>
    <sheetDataSet>
      <sheetData sheetId="0"/>
      <sheetData sheetId="1"/>
      <sheetData sheetId="2"/>
      <sheetData sheetId="3" refreshError="1"/>
      <sheetData sheetId="4">
        <row r="45">
          <cell r="N45" t="str">
            <v>Preventivo= sistema de gestión de calidad, procedimientos, normas internas, - ideario ético. Normatividad,Regimen Penal, Régimen disciplinario y Régimen del empeado public. Monitoreo a la informacion registrada en el  sistema de información.  sensibilizac</v>
          </cell>
          <cell r="V45" t="str">
            <v>cuatrimestral</v>
          </cell>
        </row>
        <row r="64">
          <cell r="N64" t="str">
            <v>Documentación del proceso de Gestión Documental y de las tablas de retención documental, en los cuales se establecen los controles y medidas de protección de los Documentos</v>
          </cell>
          <cell r="V64" t="str">
            <v>Bimestral</v>
          </cell>
        </row>
        <row r="83">
          <cell r="N83" t="str">
            <v>•Preventivo= sistema de gestión de calidad, procedimientos, normas internas, - ideario ético. Normatividad,Regimen Penal, Régimen disciplinario y Régimen del empeado public. Monitoreo a la informacion registrada en el  sistema de información.  sensibiliza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istas"/>
      <sheetName val="Anexo (Probabilidad e Impacto)"/>
      <sheetName val="Contexto Estratégico"/>
      <sheetName val="Gráfico1"/>
      <sheetName val="Mapa de Riesgos"/>
      <sheetName val="Ev.Controles PI"/>
      <sheetName val="Ev.Controles TI"/>
      <sheetName val="Ev. Controles AC"/>
      <sheetName val="Ev. Controles DH"/>
      <sheetName val="Ev. Controles PF"/>
      <sheetName val="Ev. Controles VA"/>
      <sheetName val="Ev. Controles CC"/>
      <sheetName val="Ev. Controles GC"/>
      <sheetName val="Ev. Controles GD"/>
      <sheetName val="Ev. Controles BS"/>
      <sheetName val="Ev. Controles TH"/>
      <sheetName val="TRANSVERSALES"/>
      <sheetName val="Ev. Controles EM"/>
    </sheetNames>
    <sheetDataSet>
      <sheetData sheetId="0" refreshError="1"/>
      <sheetData sheetId="1" refreshError="1"/>
      <sheetData sheetId="2" refreshError="1"/>
      <sheetData sheetId="3" refreshError="1"/>
      <sheetData sheetId="4">
        <row r="104">
          <cell r="M104" t="str">
            <v>Verificar las instalaciones locativas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sheetPr>
    <tabColor theme="3" tint="0.39997558519241921"/>
  </sheetPr>
  <dimension ref="B1:K52"/>
  <sheetViews>
    <sheetView zoomScale="90" zoomScaleNormal="90" zoomScalePageLayoutView="125" workbookViewId="0"/>
  </sheetViews>
  <sheetFormatPr baseColWidth="10" defaultColWidth="10.85546875" defaultRowHeight="12.75"/>
  <cols>
    <col min="1" max="1" width="0.7109375" style="11" customWidth="1"/>
    <col min="2" max="2" width="10.85546875" style="11"/>
    <col min="3" max="3" width="17.140625" style="11" customWidth="1"/>
    <col min="4" max="4" width="59.140625" style="11" customWidth="1"/>
    <col min="5" max="5" width="61.140625" style="11" customWidth="1"/>
    <col min="6" max="6" width="15.28515625" style="11" customWidth="1"/>
    <col min="7" max="16384" width="10.85546875" style="11"/>
  </cols>
  <sheetData>
    <row r="1" spans="2:10" ht="13.5" thickBot="1"/>
    <row r="2" spans="2:10" ht="13.5" thickBot="1">
      <c r="B2" s="349" t="s">
        <v>120</v>
      </c>
      <c r="C2" s="350"/>
      <c r="D2" s="350"/>
      <c r="E2" s="351"/>
    </row>
    <row r="3" spans="2:10" ht="15.75" thickBot="1">
      <c r="B3" s="49" t="s">
        <v>55</v>
      </c>
      <c r="C3" s="50" t="s">
        <v>122</v>
      </c>
      <c r="D3" s="51" t="s">
        <v>72</v>
      </c>
      <c r="E3" s="51" t="s">
        <v>73</v>
      </c>
    </row>
    <row r="4" spans="2:10" ht="37.5" customHeight="1">
      <c r="B4" s="363">
        <v>5</v>
      </c>
      <c r="C4" s="358" t="s">
        <v>115</v>
      </c>
      <c r="D4" s="32" t="s">
        <v>74</v>
      </c>
      <c r="E4" s="32" t="s">
        <v>78</v>
      </c>
      <c r="J4" s="12"/>
    </row>
    <row r="5" spans="2:10" ht="33" customHeight="1">
      <c r="B5" s="361"/>
      <c r="C5" s="358"/>
      <c r="D5" s="32" t="s">
        <v>75</v>
      </c>
      <c r="E5" s="32" t="s">
        <v>79</v>
      </c>
    </row>
    <row r="6" spans="2:10" ht="32.25" customHeight="1">
      <c r="B6" s="361"/>
      <c r="C6" s="358"/>
      <c r="D6" s="32" t="s">
        <v>76</v>
      </c>
      <c r="E6" s="32" t="s">
        <v>80</v>
      </c>
    </row>
    <row r="7" spans="2:10" ht="32.25" customHeight="1">
      <c r="B7" s="361"/>
      <c r="C7" s="358"/>
      <c r="D7" s="352" t="s">
        <v>77</v>
      </c>
      <c r="E7" s="32" t="s">
        <v>81</v>
      </c>
    </row>
    <row r="8" spans="2:10" ht="30.75" customHeight="1" thickBot="1">
      <c r="B8" s="362"/>
      <c r="C8" s="359"/>
      <c r="D8" s="353"/>
      <c r="E8" s="37" t="s">
        <v>82</v>
      </c>
    </row>
    <row r="9" spans="2:10" ht="26.25" customHeight="1">
      <c r="B9" s="363">
        <v>4</v>
      </c>
      <c r="C9" s="360" t="s">
        <v>116</v>
      </c>
      <c r="D9" s="38" t="s">
        <v>83</v>
      </c>
      <c r="E9" s="39" t="s">
        <v>87</v>
      </c>
      <c r="F9" s="31"/>
      <c r="G9" s="31"/>
      <c r="H9" s="31"/>
      <c r="I9" s="31"/>
    </row>
    <row r="10" spans="2:10" ht="33" customHeight="1">
      <c r="B10" s="361"/>
      <c r="C10" s="361"/>
      <c r="D10" s="34" t="s">
        <v>84</v>
      </c>
      <c r="E10" s="32" t="s">
        <v>88</v>
      </c>
    </row>
    <row r="11" spans="2:10" ht="43.5">
      <c r="B11" s="361"/>
      <c r="C11" s="361"/>
      <c r="D11" s="34" t="s">
        <v>85</v>
      </c>
      <c r="E11" s="32" t="s">
        <v>89</v>
      </c>
    </row>
    <row r="12" spans="2:10" ht="33" customHeight="1">
      <c r="B12" s="361"/>
      <c r="C12" s="361"/>
      <c r="D12" s="352" t="s">
        <v>86</v>
      </c>
      <c r="E12" s="32" t="s">
        <v>90</v>
      </c>
    </row>
    <row r="13" spans="2:10" ht="30" thickBot="1">
      <c r="B13" s="362"/>
      <c r="C13" s="362"/>
      <c r="D13" s="353"/>
      <c r="E13" s="37" t="s">
        <v>91</v>
      </c>
    </row>
    <row r="14" spans="2:10" ht="29.25">
      <c r="B14" s="363">
        <v>3</v>
      </c>
      <c r="C14" s="360" t="s">
        <v>117</v>
      </c>
      <c r="D14" s="38" t="s">
        <v>92</v>
      </c>
      <c r="E14" s="39" t="s">
        <v>95</v>
      </c>
    </row>
    <row r="15" spans="2:10" ht="43.5">
      <c r="B15" s="361"/>
      <c r="C15" s="361"/>
      <c r="D15" s="34" t="s">
        <v>93</v>
      </c>
      <c r="E15" s="32" t="s">
        <v>96</v>
      </c>
    </row>
    <row r="16" spans="2:10" ht="29.25">
      <c r="B16" s="361"/>
      <c r="C16" s="361"/>
      <c r="D16" s="352" t="s">
        <v>94</v>
      </c>
      <c r="E16" s="32" t="s">
        <v>97</v>
      </c>
    </row>
    <row r="17" spans="2:5" ht="15">
      <c r="B17" s="361"/>
      <c r="C17" s="361"/>
      <c r="D17" s="352"/>
      <c r="E17" s="32" t="s">
        <v>98</v>
      </c>
    </row>
    <row r="18" spans="2:5" ht="29.25">
      <c r="B18" s="361"/>
      <c r="C18" s="361"/>
      <c r="D18" s="356" t="s">
        <v>123</v>
      </c>
      <c r="E18" s="33" t="s">
        <v>99</v>
      </c>
    </row>
    <row r="19" spans="2:5" ht="15.75" thickBot="1">
      <c r="B19" s="362"/>
      <c r="C19" s="362"/>
      <c r="D19" s="357"/>
      <c r="E19" s="33" t="s">
        <v>100</v>
      </c>
    </row>
    <row r="20" spans="2:5" ht="29.25">
      <c r="B20" s="363">
        <v>2</v>
      </c>
      <c r="C20" s="360" t="s">
        <v>118</v>
      </c>
      <c r="D20" s="43" t="s">
        <v>101</v>
      </c>
      <c r="E20" s="40" t="s">
        <v>194</v>
      </c>
    </row>
    <row r="21" spans="2:5" ht="29.25">
      <c r="B21" s="361"/>
      <c r="C21" s="361"/>
      <c r="D21" s="44" t="s">
        <v>102</v>
      </c>
      <c r="E21" s="35" t="s">
        <v>105</v>
      </c>
    </row>
    <row r="22" spans="2:5" ht="48.75" customHeight="1">
      <c r="B22" s="361"/>
      <c r="C22" s="361"/>
      <c r="D22" s="44" t="s">
        <v>103</v>
      </c>
      <c r="E22" s="35" t="s">
        <v>106</v>
      </c>
    </row>
    <row r="23" spans="2:5" ht="30" thickBot="1">
      <c r="B23" s="362"/>
      <c r="C23" s="362"/>
      <c r="D23" s="45" t="s">
        <v>104</v>
      </c>
      <c r="E23" s="36" t="s">
        <v>107</v>
      </c>
    </row>
    <row r="24" spans="2:5" ht="15">
      <c r="B24" s="363">
        <v>1</v>
      </c>
      <c r="C24" s="360" t="s">
        <v>119</v>
      </c>
      <c r="D24" s="40" t="s">
        <v>108</v>
      </c>
      <c r="E24" s="41" t="s">
        <v>112</v>
      </c>
    </row>
    <row r="25" spans="2:5" ht="29.25">
      <c r="B25" s="361"/>
      <c r="C25" s="361"/>
      <c r="D25" s="35" t="s">
        <v>109</v>
      </c>
      <c r="E25" s="33" t="s">
        <v>113</v>
      </c>
    </row>
    <row r="26" spans="2:5" ht="29.25">
      <c r="B26" s="361"/>
      <c r="C26" s="361"/>
      <c r="D26" s="35" t="s">
        <v>110</v>
      </c>
      <c r="E26" s="354" t="s">
        <v>114</v>
      </c>
    </row>
    <row r="27" spans="2:5" ht="15.75" thickBot="1">
      <c r="B27" s="362"/>
      <c r="C27" s="362"/>
      <c r="D27" s="36" t="s">
        <v>111</v>
      </c>
      <c r="E27" s="355"/>
    </row>
    <row r="28" spans="2:5" ht="13.5" thickBot="1"/>
    <row r="29" spans="2:5" ht="13.5" thickBot="1">
      <c r="B29" s="349" t="s">
        <v>121</v>
      </c>
      <c r="C29" s="350"/>
      <c r="D29" s="350"/>
      <c r="E29" s="351"/>
    </row>
    <row r="30" spans="2:5" ht="13.5" thickBot="1">
      <c r="B30" s="47" t="s">
        <v>55</v>
      </c>
      <c r="C30" s="48" t="s">
        <v>122</v>
      </c>
      <c r="D30" s="48" t="s">
        <v>56</v>
      </c>
      <c r="E30" s="48" t="s">
        <v>57</v>
      </c>
    </row>
    <row r="31" spans="2:5" ht="13.5" thickBot="1">
      <c r="B31" s="42">
        <v>5</v>
      </c>
      <c r="C31" s="26" t="s">
        <v>58</v>
      </c>
      <c r="D31" s="26" t="s">
        <v>59</v>
      </c>
      <c r="E31" s="26" t="s">
        <v>60</v>
      </c>
    </row>
    <row r="32" spans="2:5" ht="13.5" thickBot="1">
      <c r="B32" s="42">
        <v>4</v>
      </c>
      <c r="C32" s="26" t="s">
        <v>61</v>
      </c>
      <c r="D32" s="26" t="s">
        <v>62</v>
      </c>
      <c r="E32" s="26" t="s">
        <v>63</v>
      </c>
    </row>
    <row r="33" spans="2:11" ht="13.5" thickBot="1">
      <c r="B33" s="42">
        <v>3</v>
      </c>
      <c r="C33" s="26" t="s">
        <v>64</v>
      </c>
      <c r="D33" s="26" t="s">
        <v>65</v>
      </c>
      <c r="E33" s="26" t="s">
        <v>66</v>
      </c>
    </row>
    <row r="34" spans="2:11" ht="13.5" thickBot="1">
      <c r="B34" s="42">
        <v>2</v>
      </c>
      <c r="C34" s="26" t="s">
        <v>67</v>
      </c>
      <c r="D34" s="26" t="s">
        <v>68</v>
      </c>
      <c r="E34" s="26" t="s">
        <v>69</v>
      </c>
    </row>
    <row r="35" spans="2:11" ht="26.25" thickBot="1">
      <c r="B35" s="42">
        <v>1</v>
      </c>
      <c r="C35" s="26" t="s">
        <v>70</v>
      </c>
      <c r="D35" s="26" t="s">
        <v>71</v>
      </c>
      <c r="E35" s="26" t="s">
        <v>195</v>
      </c>
    </row>
    <row r="37" spans="2:11" ht="39.75" customHeight="1">
      <c r="C37" s="52" t="s">
        <v>5</v>
      </c>
      <c r="D37" s="346" t="s">
        <v>124</v>
      </c>
      <c r="E37" s="346"/>
      <c r="F37" s="346"/>
      <c r="G37" s="346"/>
      <c r="H37" s="46"/>
      <c r="I37" s="20"/>
      <c r="J37" s="20"/>
      <c r="K37" s="20"/>
    </row>
    <row r="38" spans="2:11" ht="24" customHeight="1">
      <c r="C38" s="52"/>
      <c r="D38" s="46"/>
      <c r="E38" s="46"/>
      <c r="F38" s="46"/>
      <c r="G38" s="46"/>
      <c r="H38" s="46"/>
      <c r="I38" s="20"/>
      <c r="J38" s="20"/>
      <c r="K38" s="20"/>
    </row>
    <row r="40" spans="2:11" ht="15.75" customHeight="1">
      <c r="C40" s="345" t="s">
        <v>6</v>
      </c>
      <c r="D40" s="347" t="s">
        <v>127</v>
      </c>
      <c r="E40" s="347"/>
      <c r="F40" s="347"/>
      <c r="G40" s="347"/>
      <c r="H40" s="30"/>
    </row>
    <row r="41" spans="2:11" ht="24" customHeight="1">
      <c r="C41" s="345"/>
      <c r="D41" s="348" t="s">
        <v>125</v>
      </c>
      <c r="E41" s="348"/>
      <c r="F41" s="348"/>
      <c r="G41" s="348"/>
      <c r="H41" s="53"/>
    </row>
    <row r="42" spans="2:11" ht="35.25" customHeight="1">
      <c r="C42" s="345"/>
      <c r="D42" s="348" t="s">
        <v>126</v>
      </c>
      <c r="E42" s="348"/>
      <c r="F42" s="348"/>
      <c r="G42" s="348"/>
      <c r="H42" s="54"/>
      <c r="I42" s="20"/>
      <c r="J42" s="20"/>
      <c r="K42" s="20"/>
    </row>
    <row r="43" spans="2:11">
      <c r="C43" s="20"/>
      <c r="D43" s="344"/>
      <c r="E43" s="344"/>
      <c r="F43" s="344"/>
      <c r="G43" s="344"/>
      <c r="H43" s="344"/>
      <c r="I43" s="20"/>
      <c r="J43" s="20"/>
      <c r="K43" s="20"/>
    </row>
    <row r="44" spans="2:11">
      <c r="C44" s="20"/>
      <c r="D44" s="20"/>
      <c r="E44" s="20"/>
      <c r="F44" s="20"/>
      <c r="G44" s="20"/>
      <c r="H44" s="20"/>
      <c r="I44" s="20"/>
      <c r="J44" s="20"/>
      <c r="K44" s="20"/>
    </row>
    <row r="48" spans="2:11">
      <c r="C48" s="30"/>
      <c r="D48" s="30"/>
      <c r="E48" s="30"/>
    </row>
    <row r="49" spans="3:5">
      <c r="C49" s="30"/>
      <c r="D49" s="30"/>
      <c r="E49" s="30"/>
    </row>
    <row r="50" spans="3:5">
      <c r="C50" s="30"/>
      <c r="D50" s="30"/>
      <c r="E50" s="30"/>
    </row>
    <row r="51" spans="3:5">
      <c r="C51" s="30"/>
      <c r="D51" s="30"/>
      <c r="E51" s="30"/>
    </row>
    <row r="52" spans="3:5">
      <c r="C52" s="30"/>
      <c r="D52" s="30"/>
      <c r="E52" s="30"/>
    </row>
  </sheetData>
  <mergeCells count="23">
    <mergeCell ref="B29:E29"/>
    <mergeCell ref="B4:B8"/>
    <mergeCell ref="B9:B13"/>
    <mergeCell ref="B14:B19"/>
    <mergeCell ref="B20:B23"/>
    <mergeCell ref="B24:B27"/>
    <mergeCell ref="B2:E2"/>
    <mergeCell ref="D7:D8"/>
    <mergeCell ref="E26:E27"/>
    <mergeCell ref="D18:D19"/>
    <mergeCell ref="D16:D17"/>
    <mergeCell ref="D12:D13"/>
    <mergeCell ref="C4:C8"/>
    <mergeCell ref="C9:C13"/>
    <mergeCell ref="C14:C19"/>
    <mergeCell ref="C20:C23"/>
    <mergeCell ref="C24:C27"/>
    <mergeCell ref="D43:H43"/>
    <mergeCell ref="C40:C42"/>
    <mergeCell ref="D37:G37"/>
    <mergeCell ref="D40:G40"/>
    <mergeCell ref="D41:G41"/>
    <mergeCell ref="D42:G42"/>
  </mergeCells>
  <phoneticPr fontId="0" type="noConversion"/>
  <pageMargins left="0.75" right="0.75" top="1" bottom="1" header="0" footer="0"/>
  <pageSetup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tabColor theme="3" tint="0.59999389629810485"/>
  </sheetPr>
  <dimension ref="A1:G26"/>
  <sheetViews>
    <sheetView workbookViewId="0">
      <selection activeCell="E2" sqref="E2:F2"/>
    </sheetView>
  </sheetViews>
  <sheetFormatPr baseColWidth="10" defaultRowHeight="12.75"/>
  <cols>
    <col min="1" max="1" width="25.28515625" customWidth="1"/>
    <col min="2" max="2" width="25.42578125" customWidth="1"/>
    <col min="6" max="6" width="16.42578125" customWidth="1"/>
  </cols>
  <sheetData>
    <row r="1" spans="1:7" ht="21.75" customHeight="1">
      <c r="A1" s="364"/>
      <c r="B1" s="367" t="s">
        <v>52</v>
      </c>
      <c r="C1" s="367"/>
      <c r="D1" s="367"/>
      <c r="E1" s="370" t="s">
        <v>226</v>
      </c>
      <c r="F1" s="371"/>
    </row>
    <row r="2" spans="1:7" ht="22.5" customHeight="1">
      <c r="A2" s="365"/>
      <c r="B2" s="368"/>
      <c r="C2" s="368"/>
      <c r="D2" s="368"/>
      <c r="E2" s="372" t="s">
        <v>958</v>
      </c>
      <c r="F2" s="373"/>
    </row>
    <row r="3" spans="1:7" ht="24" customHeight="1" thickBot="1">
      <c r="A3" s="366"/>
      <c r="B3" s="369"/>
      <c r="C3" s="369"/>
      <c r="D3" s="369"/>
      <c r="E3" s="374" t="s">
        <v>957</v>
      </c>
      <c r="F3" s="375"/>
    </row>
    <row r="4" spans="1:7">
      <c r="A4" s="390"/>
      <c r="B4" s="390"/>
      <c r="C4" s="390"/>
      <c r="D4" s="390"/>
      <c r="E4" s="390"/>
      <c r="F4" s="390"/>
    </row>
    <row r="5" spans="1:7">
      <c r="A5" s="382"/>
      <c r="B5" s="383"/>
      <c r="C5" s="383"/>
      <c r="D5" s="383"/>
      <c r="E5" s="383"/>
      <c r="F5" s="383"/>
    </row>
    <row r="6" spans="1:7" ht="13.5" thickBot="1"/>
    <row r="7" spans="1:7" ht="15">
      <c r="A7" s="79" t="s">
        <v>35</v>
      </c>
      <c r="B7" s="80" t="s">
        <v>36</v>
      </c>
      <c r="C7" s="385" t="s">
        <v>54</v>
      </c>
      <c r="D7" s="385"/>
      <c r="E7" s="385"/>
      <c r="F7" s="386"/>
    </row>
    <row r="8" spans="1:7">
      <c r="A8" s="389" t="s">
        <v>37</v>
      </c>
      <c r="B8" s="29" t="s">
        <v>217</v>
      </c>
      <c r="C8" s="387"/>
      <c r="D8" s="387"/>
      <c r="E8" s="387"/>
      <c r="F8" s="388"/>
      <c r="G8" s="66"/>
    </row>
    <row r="9" spans="1:7" ht="15">
      <c r="A9" s="389"/>
      <c r="B9" s="29" t="s">
        <v>38</v>
      </c>
      <c r="C9" s="387"/>
      <c r="D9" s="387"/>
      <c r="E9" s="387"/>
      <c r="F9" s="388"/>
      <c r="G9" s="78"/>
    </row>
    <row r="10" spans="1:7" ht="15">
      <c r="A10" s="389"/>
      <c r="B10" s="29" t="s">
        <v>39</v>
      </c>
      <c r="C10" s="387"/>
      <c r="D10" s="387"/>
      <c r="E10" s="387"/>
      <c r="F10" s="388"/>
      <c r="G10" s="78"/>
    </row>
    <row r="11" spans="1:7" ht="15">
      <c r="A11" s="389"/>
      <c r="B11" s="29" t="s">
        <v>40</v>
      </c>
      <c r="C11" s="387"/>
      <c r="D11" s="387"/>
      <c r="E11" s="387"/>
      <c r="F11" s="388"/>
      <c r="G11" s="78"/>
    </row>
    <row r="12" spans="1:7" ht="15">
      <c r="A12" s="389"/>
      <c r="B12" s="29" t="s">
        <v>41</v>
      </c>
      <c r="C12" s="387"/>
      <c r="D12" s="387"/>
      <c r="E12" s="387"/>
      <c r="F12" s="388"/>
      <c r="G12" s="78"/>
    </row>
    <row r="13" spans="1:7" ht="15">
      <c r="A13" s="389"/>
      <c r="B13" s="29" t="s">
        <v>42</v>
      </c>
      <c r="C13" s="387"/>
      <c r="D13" s="387"/>
      <c r="E13" s="387"/>
      <c r="F13" s="388"/>
      <c r="G13" s="78"/>
    </row>
    <row r="14" spans="1:7" ht="15">
      <c r="A14" s="389"/>
      <c r="B14" s="29" t="s">
        <v>43</v>
      </c>
      <c r="C14" s="387"/>
      <c r="D14" s="387"/>
      <c r="E14" s="387"/>
      <c r="F14" s="388"/>
      <c r="G14" s="78"/>
    </row>
    <row r="15" spans="1:7" ht="54" customHeight="1">
      <c r="A15" s="389" t="s">
        <v>44</v>
      </c>
      <c r="B15" s="29" t="s">
        <v>218</v>
      </c>
      <c r="C15" s="387"/>
      <c r="D15" s="387"/>
      <c r="E15" s="387"/>
      <c r="F15" s="388"/>
      <c r="G15" s="78"/>
    </row>
    <row r="16" spans="1:7" ht="63.95" customHeight="1">
      <c r="A16" s="389"/>
      <c r="B16" s="29" t="s">
        <v>45</v>
      </c>
      <c r="C16" s="387"/>
      <c r="D16" s="387"/>
      <c r="E16" s="387"/>
      <c r="F16" s="388"/>
      <c r="G16" s="78"/>
    </row>
    <row r="17" spans="1:7" ht="57" customHeight="1">
      <c r="A17" s="389"/>
      <c r="B17" s="29" t="s">
        <v>46</v>
      </c>
      <c r="C17" s="387"/>
      <c r="D17" s="387"/>
      <c r="E17" s="387"/>
      <c r="F17" s="388"/>
      <c r="G17" s="78"/>
    </row>
    <row r="18" spans="1:7" ht="15">
      <c r="A18" s="389"/>
      <c r="B18" s="29" t="s">
        <v>47</v>
      </c>
      <c r="C18" s="387"/>
      <c r="D18" s="387"/>
      <c r="E18" s="387"/>
      <c r="F18" s="388"/>
      <c r="G18" s="78"/>
    </row>
    <row r="19" spans="1:7" ht="15">
      <c r="A19" s="389"/>
      <c r="B19" s="29" t="s">
        <v>48</v>
      </c>
      <c r="C19" s="387"/>
      <c r="D19" s="387"/>
      <c r="E19" s="387"/>
      <c r="F19" s="388"/>
      <c r="G19" s="78"/>
    </row>
    <row r="20" spans="1:7" ht="15">
      <c r="A20" s="389"/>
      <c r="B20" s="29" t="s">
        <v>49</v>
      </c>
      <c r="C20" s="387"/>
      <c r="D20" s="387"/>
      <c r="E20" s="387"/>
      <c r="F20" s="388"/>
      <c r="G20" s="78"/>
    </row>
    <row r="21" spans="1:7" ht="15.75" thickBot="1">
      <c r="A21" s="393"/>
      <c r="B21" s="81" t="s">
        <v>43</v>
      </c>
      <c r="C21" s="391"/>
      <c r="D21" s="391"/>
      <c r="E21" s="391"/>
      <c r="F21" s="392"/>
      <c r="G21" s="78"/>
    </row>
    <row r="22" spans="1:7" ht="15">
      <c r="A22" s="384"/>
      <c r="B22" s="384"/>
      <c r="C22" s="384"/>
      <c r="D22" s="384"/>
      <c r="E22" s="384"/>
      <c r="F22" s="384"/>
      <c r="G22" s="78"/>
    </row>
    <row r="23" spans="1:7" ht="15">
      <c r="A23" s="380"/>
      <c r="B23" s="380"/>
      <c r="C23" s="380"/>
      <c r="D23" s="380"/>
      <c r="E23" s="380"/>
      <c r="F23" s="380"/>
      <c r="G23" s="78"/>
    </row>
    <row r="24" spans="1:7" ht="13.5" thickBot="1">
      <c r="A24" s="381"/>
      <c r="B24" s="381"/>
      <c r="C24" s="381"/>
      <c r="D24" s="381"/>
      <c r="E24" s="381"/>
      <c r="F24" s="381"/>
    </row>
    <row r="25" spans="1:7" ht="15">
      <c r="A25" s="82" t="s">
        <v>50</v>
      </c>
      <c r="B25" s="376"/>
      <c r="C25" s="376"/>
      <c r="D25" s="376"/>
      <c r="E25" s="376"/>
      <c r="F25" s="377"/>
    </row>
    <row r="26" spans="1:7" ht="15.75" thickBot="1">
      <c r="A26" s="83" t="s">
        <v>51</v>
      </c>
      <c r="B26" s="378"/>
      <c r="C26" s="378"/>
      <c r="D26" s="378"/>
      <c r="E26" s="378"/>
      <c r="F26" s="379"/>
    </row>
  </sheetData>
  <mergeCells count="29">
    <mergeCell ref="A4:F4"/>
    <mergeCell ref="C14:F14"/>
    <mergeCell ref="C19:F19"/>
    <mergeCell ref="C20:F20"/>
    <mergeCell ref="C21:F21"/>
    <mergeCell ref="C17:F17"/>
    <mergeCell ref="A15:A21"/>
    <mergeCell ref="C16:F16"/>
    <mergeCell ref="B25:F25"/>
    <mergeCell ref="B26:F26"/>
    <mergeCell ref="A23:F23"/>
    <mergeCell ref="A24:F24"/>
    <mergeCell ref="A5:F5"/>
    <mergeCell ref="A22:F22"/>
    <mergeCell ref="C7:F7"/>
    <mergeCell ref="C8:F8"/>
    <mergeCell ref="C9:F9"/>
    <mergeCell ref="C10:F10"/>
    <mergeCell ref="C11:F11"/>
    <mergeCell ref="C12:F12"/>
    <mergeCell ref="C13:F13"/>
    <mergeCell ref="C18:F18"/>
    <mergeCell ref="C15:F15"/>
    <mergeCell ref="A8:A14"/>
    <mergeCell ref="A1:A3"/>
    <mergeCell ref="B1:D3"/>
    <mergeCell ref="E1:F1"/>
    <mergeCell ref="E2:F2"/>
    <mergeCell ref="E3:F3"/>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tabColor theme="3" tint="0.39997558519241921"/>
    <outlinePr summaryBelow="0"/>
    <pageSetUpPr fitToPage="1"/>
  </sheetPr>
  <dimension ref="A1:BW537"/>
  <sheetViews>
    <sheetView showGridLines="0" tabSelected="1" topLeftCell="P2" zoomScale="91" zoomScaleNormal="91" zoomScalePageLayoutView="125" workbookViewId="0">
      <pane ySplit="9" topLeftCell="A98" activePane="bottomLeft" state="frozen"/>
      <selection activeCell="A2" sqref="A2"/>
      <selection pane="bottomLeft" activeCell="V98" sqref="V98"/>
    </sheetView>
  </sheetViews>
  <sheetFormatPr baseColWidth="10" defaultColWidth="9.140625" defaultRowHeight="12.75" outlineLevelRow="2"/>
  <cols>
    <col min="1" max="1" width="4.140625" style="2" customWidth="1"/>
    <col min="2" max="2" width="26.5703125" style="2" customWidth="1"/>
    <col min="3" max="3" width="10.7109375" style="2" customWidth="1"/>
    <col min="4" max="5" width="23.140625" style="2" customWidth="1"/>
    <col min="6" max="6" width="20.28515625" style="2" customWidth="1"/>
    <col min="7" max="7" width="22.7109375" style="2" customWidth="1"/>
    <col min="8" max="8" width="13.140625" style="2" customWidth="1"/>
    <col min="9" max="9" width="14.7109375" style="2" customWidth="1"/>
    <col min="10" max="10" width="13.140625" style="2" customWidth="1"/>
    <col min="11" max="11" width="12" style="2" customWidth="1"/>
    <col min="12" max="12" width="11.85546875" style="2" customWidth="1"/>
    <col min="13" max="13" width="29" style="2" customWidth="1"/>
    <col min="14" max="14" width="16.42578125" style="2" bestFit="1" customWidth="1"/>
    <col min="15" max="15" width="11.42578125" style="2" customWidth="1"/>
    <col min="16" max="16" width="12.85546875" style="2" customWidth="1"/>
    <col min="17" max="17" width="12.140625" style="2" customWidth="1"/>
    <col min="18" max="20" width="12.42578125" style="2" customWidth="1"/>
    <col min="21" max="21" width="15.140625" style="2" bestFit="1" customWidth="1"/>
    <col min="22" max="22" width="25.28515625" style="2" customWidth="1"/>
    <col min="23" max="16384" width="9.140625" style="2"/>
  </cols>
  <sheetData>
    <row r="1" spans="1:74" ht="25.5" hidden="1">
      <c r="B1" s="85" t="s">
        <v>219</v>
      </c>
      <c r="C1" s="85" t="s">
        <v>225</v>
      </c>
      <c r="D1" s="85" t="s">
        <v>221</v>
      </c>
      <c r="E1" s="85"/>
      <c r="F1" s="85" t="s">
        <v>220</v>
      </c>
      <c r="G1" s="85" t="s">
        <v>222</v>
      </c>
      <c r="H1" s="85" t="s">
        <v>223</v>
      </c>
      <c r="I1" s="85" t="s">
        <v>224</v>
      </c>
    </row>
    <row r="2" spans="1:74" ht="13.5" customHeight="1">
      <c r="A2" s="404"/>
      <c r="B2" s="404"/>
      <c r="C2" s="404"/>
      <c r="D2" s="404"/>
      <c r="E2" s="404"/>
      <c r="F2" s="404"/>
      <c r="G2" s="404"/>
      <c r="H2" s="404"/>
      <c r="I2" s="407" t="s">
        <v>181</v>
      </c>
      <c r="J2" s="407"/>
      <c r="K2" s="407"/>
      <c r="L2" s="407"/>
      <c r="M2" s="407"/>
      <c r="N2" s="407"/>
      <c r="O2" s="407"/>
      <c r="P2" s="407"/>
      <c r="Q2" s="407"/>
      <c r="R2" s="407"/>
      <c r="S2" s="329"/>
      <c r="T2" s="329"/>
      <c r="U2" s="405" t="s">
        <v>227</v>
      </c>
      <c r="V2" s="405"/>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row>
    <row r="3" spans="1:74" ht="13.5" customHeight="1">
      <c r="A3" s="404"/>
      <c r="B3" s="404"/>
      <c r="C3" s="404"/>
      <c r="D3" s="404"/>
      <c r="E3" s="404"/>
      <c r="F3" s="404"/>
      <c r="G3" s="404"/>
      <c r="H3" s="404"/>
      <c r="I3" s="407"/>
      <c r="J3" s="407"/>
      <c r="K3" s="407"/>
      <c r="L3" s="407"/>
      <c r="M3" s="407"/>
      <c r="N3" s="407"/>
      <c r="O3" s="407"/>
      <c r="P3" s="407"/>
      <c r="Q3" s="407"/>
      <c r="R3" s="407"/>
      <c r="S3" s="329"/>
      <c r="T3" s="329"/>
      <c r="U3" s="405"/>
      <c r="V3" s="405"/>
      <c r="W3" s="394"/>
      <c r="X3" s="394"/>
      <c r="Y3" s="394"/>
      <c r="Z3" s="394"/>
      <c r="AA3" s="394"/>
      <c r="AB3" s="394"/>
      <c r="AC3" s="394"/>
      <c r="AD3" s="394"/>
      <c r="AE3" s="394"/>
      <c r="AF3" s="394"/>
      <c r="AG3" s="394"/>
      <c r="AH3" s="394"/>
      <c r="AI3" s="394"/>
      <c r="AJ3" s="394"/>
      <c r="AK3" s="394"/>
      <c r="AL3" s="394"/>
      <c r="AM3" s="394"/>
      <c r="AN3" s="394"/>
      <c r="AO3" s="394"/>
      <c r="AP3" s="394"/>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row>
    <row r="4" spans="1:74" ht="13.5" customHeight="1">
      <c r="A4" s="404"/>
      <c r="B4" s="404"/>
      <c r="C4" s="404"/>
      <c r="D4" s="404"/>
      <c r="E4" s="404"/>
      <c r="F4" s="404"/>
      <c r="G4" s="404"/>
      <c r="H4" s="404"/>
      <c r="I4" s="407"/>
      <c r="J4" s="407"/>
      <c r="K4" s="407"/>
      <c r="L4" s="407"/>
      <c r="M4" s="407"/>
      <c r="N4" s="407"/>
      <c r="O4" s="407"/>
      <c r="P4" s="407"/>
      <c r="Q4" s="407"/>
      <c r="R4" s="407"/>
      <c r="S4" s="329"/>
      <c r="T4" s="329"/>
      <c r="U4" s="405" t="s">
        <v>234</v>
      </c>
      <c r="V4" s="405"/>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row>
    <row r="5" spans="1:74" ht="13.5" customHeight="1">
      <c r="A5" s="404"/>
      <c r="B5" s="404"/>
      <c r="C5" s="404"/>
      <c r="D5" s="404"/>
      <c r="E5" s="404"/>
      <c r="F5" s="404"/>
      <c r="G5" s="404"/>
      <c r="H5" s="404"/>
      <c r="I5" s="407"/>
      <c r="J5" s="407"/>
      <c r="K5" s="407"/>
      <c r="L5" s="407"/>
      <c r="M5" s="407"/>
      <c r="N5" s="407"/>
      <c r="O5" s="407"/>
      <c r="P5" s="407"/>
      <c r="Q5" s="407"/>
      <c r="R5" s="407"/>
      <c r="S5" s="329"/>
      <c r="T5" s="329"/>
      <c r="U5" s="405"/>
      <c r="V5" s="405"/>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row>
    <row r="6" spans="1:74" ht="13.5" customHeight="1">
      <c r="A6" s="404"/>
      <c r="B6" s="404"/>
      <c r="C6" s="404"/>
      <c r="D6" s="404"/>
      <c r="E6" s="404"/>
      <c r="F6" s="404"/>
      <c r="G6" s="404"/>
      <c r="H6" s="404"/>
      <c r="I6" s="407"/>
      <c r="J6" s="407"/>
      <c r="K6" s="407"/>
      <c r="L6" s="407"/>
      <c r="M6" s="407"/>
      <c r="N6" s="407"/>
      <c r="O6" s="407"/>
      <c r="P6" s="407"/>
      <c r="Q6" s="407"/>
      <c r="R6" s="407"/>
      <c r="S6" s="329"/>
      <c r="T6" s="329"/>
      <c r="U6" s="406" t="s">
        <v>235</v>
      </c>
      <c r="V6" s="406"/>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row>
    <row r="7" spans="1:74" ht="14.25" customHeight="1">
      <c r="A7" s="404"/>
      <c r="B7" s="404"/>
      <c r="C7" s="404"/>
      <c r="D7" s="404"/>
      <c r="E7" s="404"/>
      <c r="F7" s="404"/>
      <c r="G7" s="404"/>
      <c r="H7" s="404"/>
      <c r="I7" s="407"/>
      <c r="J7" s="407"/>
      <c r="K7" s="407"/>
      <c r="L7" s="407"/>
      <c r="M7" s="407"/>
      <c r="N7" s="407"/>
      <c r="O7" s="407"/>
      <c r="P7" s="407"/>
      <c r="Q7" s="407"/>
      <c r="R7" s="407"/>
      <c r="S7" s="329"/>
      <c r="T7" s="329"/>
      <c r="U7" s="406"/>
      <c r="V7" s="406"/>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row>
    <row r="8" spans="1:74" ht="11.25" customHeight="1">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row>
    <row r="9" spans="1:74" s="1" customFormat="1" ht="15">
      <c r="A9" s="396" t="s">
        <v>202</v>
      </c>
      <c r="B9" s="396"/>
      <c r="C9" s="396"/>
      <c r="D9" s="396"/>
      <c r="E9" s="396"/>
      <c r="F9" s="396"/>
      <c r="G9" s="396"/>
      <c r="H9" s="399" t="s">
        <v>182</v>
      </c>
      <c r="I9" s="399"/>
      <c r="J9" s="399"/>
      <c r="K9" s="400" t="s">
        <v>183</v>
      </c>
      <c r="L9" s="400"/>
      <c r="M9" s="400"/>
      <c r="N9" s="400"/>
      <c r="O9" s="399" t="s">
        <v>184</v>
      </c>
      <c r="P9" s="399"/>
      <c r="Q9" s="399"/>
      <c r="R9" s="399"/>
      <c r="S9" s="399"/>
      <c r="T9" s="399"/>
      <c r="U9" s="399"/>
      <c r="V9" s="399"/>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row>
    <row r="10" spans="1:74" s="3" customFormat="1" ht="46.5" customHeight="1">
      <c r="A10" s="8" t="s">
        <v>0</v>
      </c>
      <c r="B10" s="171" t="s">
        <v>9</v>
      </c>
      <c r="C10" s="8" t="s">
        <v>201</v>
      </c>
      <c r="D10" s="8" t="s">
        <v>8</v>
      </c>
      <c r="E10" s="8" t="s">
        <v>894</v>
      </c>
      <c r="F10" s="170" t="s">
        <v>203</v>
      </c>
      <c r="G10" s="75" t="s">
        <v>204</v>
      </c>
      <c r="H10" s="8" t="s">
        <v>10</v>
      </c>
      <c r="I10" s="8" t="s">
        <v>11</v>
      </c>
      <c r="J10" s="8" t="s">
        <v>12</v>
      </c>
      <c r="K10" s="8" t="s">
        <v>128</v>
      </c>
      <c r="L10" s="8" t="s">
        <v>142</v>
      </c>
      <c r="M10" s="171" t="s">
        <v>129</v>
      </c>
      <c r="N10" s="8" t="s">
        <v>13</v>
      </c>
      <c r="O10" s="8" t="s">
        <v>185</v>
      </c>
      <c r="P10" s="169" t="s">
        <v>14</v>
      </c>
      <c r="Q10" s="8" t="s">
        <v>130</v>
      </c>
      <c r="R10" s="8" t="s">
        <v>186</v>
      </c>
      <c r="S10" s="8" t="s">
        <v>232</v>
      </c>
      <c r="T10" s="8" t="s">
        <v>233</v>
      </c>
      <c r="U10" s="8" t="s">
        <v>131</v>
      </c>
      <c r="V10" s="8" t="s">
        <v>1</v>
      </c>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row>
    <row r="11" spans="1:74" s="3" customFormat="1" ht="27.75" customHeight="1" collapsed="1">
      <c r="A11" s="397" t="s">
        <v>989</v>
      </c>
      <c r="B11" s="397"/>
      <c r="C11" s="397"/>
      <c r="D11" s="397"/>
      <c r="E11" s="397"/>
      <c r="F11" s="397"/>
      <c r="G11" s="397"/>
      <c r="H11" s="398" t="s">
        <v>960</v>
      </c>
      <c r="I11" s="398"/>
      <c r="J11" s="398"/>
      <c r="K11" s="398"/>
      <c r="L11" s="398"/>
      <c r="M11" s="398"/>
      <c r="N11" s="398"/>
      <c r="O11" s="398"/>
      <c r="P11" s="398"/>
      <c r="Q11" s="398"/>
      <c r="R11" s="398"/>
      <c r="S11" s="398"/>
      <c r="T11" s="398"/>
      <c r="U11" s="398"/>
      <c r="V11" s="398"/>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row>
    <row r="12" spans="1:74" s="5" customFormat="1" ht="114.75" hidden="1" customHeight="1" outlineLevel="1">
      <c r="A12" s="10">
        <v>1</v>
      </c>
      <c r="B12" s="86" t="s">
        <v>236</v>
      </c>
      <c r="C12" s="84" t="s">
        <v>219</v>
      </c>
      <c r="D12" s="86" t="s">
        <v>236</v>
      </c>
      <c r="E12" s="86" t="s">
        <v>899</v>
      </c>
      <c r="F12" s="87" t="s">
        <v>898</v>
      </c>
      <c r="G12" s="87" t="s">
        <v>237</v>
      </c>
      <c r="H12" s="57" t="s">
        <v>136</v>
      </c>
      <c r="I12" s="23" t="s">
        <v>141</v>
      </c>
      <c r="J12" s="69" t="str">
        <f t="array" ref="J12">INDEX(evaluacion,MATCH(H12&amp;I12,impacto&amp;probabilidad,0))</f>
        <v>12 = Zona de riesgo extrema. Evitar el riesgo. Reducir el riesgo, Compartir o transferir.</v>
      </c>
      <c r="K12" s="9" t="s">
        <v>172</v>
      </c>
      <c r="L12" s="9" t="s">
        <v>20</v>
      </c>
      <c r="M12" s="17" t="s">
        <v>238</v>
      </c>
      <c r="N12" s="69" t="str">
        <f t="array" aca="1" ref="N12" ca="1">OFFSET(valoracion,MATCH(J12&amp;K12&amp;L12,evaluacion2&amp;controles&amp;tipo,0),0)</f>
        <v>4 = Zona de riesgo alta. Reducir el riesgo. Evitar el riesgo compartir o transferir.</v>
      </c>
      <c r="O12" s="55" t="s">
        <v>239</v>
      </c>
      <c r="P12" s="55" t="s">
        <v>240</v>
      </c>
      <c r="Q12" s="18" t="s">
        <v>241</v>
      </c>
      <c r="R12" s="17" t="s">
        <v>242</v>
      </c>
      <c r="S12" s="17" t="s">
        <v>243</v>
      </c>
      <c r="T12" s="88">
        <v>1</v>
      </c>
      <c r="U12" s="19" t="s">
        <v>244</v>
      </c>
      <c r="V12" s="340" t="s">
        <v>1065</v>
      </c>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row>
    <row r="13" spans="1:74" s="5" customFormat="1" ht="152.25" hidden="1" customHeight="1" outlineLevel="1">
      <c r="A13" s="10">
        <v>2</v>
      </c>
      <c r="B13" s="86" t="s">
        <v>245</v>
      </c>
      <c r="C13" s="84" t="s">
        <v>222</v>
      </c>
      <c r="D13" s="86" t="s">
        <v>246</v>
      </c>
      <c r="E13" s="299" t="s">
        <v>900</v>
      </c>
      <c r="F13" s="87" t="s">
        <v>901</v>
      </c>
      <c r="G13" s="87" t="s">
        <v>247</v>
      </c>
      <c r="H13" s="57" t="s">
        <v>132</v>
      </c>
      <c r="I13" s="23" t="s">
        <v>141</v>
      </c>
      <c r="J13" s="69" t="str">
        <f t="array" ref="J13">INDEX(evaluacion,MATCH(H13&amp;I13,impacto&amp;probabilidad,0))</f>
        <v>9 = Zona de riesgo alta. Reducir el riesgo. Evitar el riesgo compartir o transferir.</v>
      </c>
      <c r="K13" s="9" t="s">
        <v>172</v>
      </c>
      <c r="L13" s="9" t="s">
        <v>20</v>
      </c>
      <c r="M13" s="17" t="s">
        <v>248</v>
      </c>
      <c r="N13" s="69" t="str">
        <f t="array" aca="1" ref="N13" ca="1">OFFSET(valoracion,MATCH(J13&amp;K13&amp;L13,evaluacion2&amp;controles&amp;tipo,0),0)</f>
        <v>3 = Zona de riesgo moderada. Asumir el riesgo. Reducir el Riesgo.</v>
      </c>
      <c r="O13" s="55" t="s">
        <v>239</v>
      </c>
      <c r="P13" s="55" t="s">
        <v>249</v>
      </c>
      <c r="Q13" s="18" t="s">
        <v>250</v>
      </c>
      <c r="R13" s="17" t="s">
        <v>242</v>
      </c>
      <c r="S13" s="17" t="s">
        <v>251</v>
      </c>
      <c r="T13" s="88">
        <v>1</v>
      </c>
      <c r="U13" s="19" t="s">
        <v>244</v>
      </c>
      <c r="V13" s="340" t="s">
        <v>1066</v>
      </c>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row>
    <row r="14" spans="1:74" s="5" customFormat="1" ht="51" hidden="1" customHeight="1" outlineLevel="1">
      <c r="A14" s="10">
        <v>3</v>
      </c>
      <c r="B14" s="86" t="s">
        <v>252</v>
      </c>
      <c r="C14" s="84" t="s">
        <v>220</v>
      </c>
      <c r="D14" s="86" t="s">
        <v>253</v>
      </c>
      <c r="E14" s="299" t="s">
        <v>895</v>
      </c>
      <c r="F14" s="87" t="s">
        <v>254</v>
      </c>
      <c r="G14" s="87" t="s">
        <v>255</v>
      </c>
      <c r="H14" s="57" t="s">
        <v>132</v>
      </c>
      <c r="I14" s="23" t="s">
        <v>140</v>
      </c>
      <c r="J14" s="69" t="str">
        <f t="array" ref="J14">INDEX(evaluacion,MATCH(H14&amp;I14,impacto&amp;probabilidad,0))</f>
        <v>12 = Zona de riesgo alta. Reducir el riesgo. Evitar el riesgo compartir o transferir.</v>
      </c>
      <c r="K14" s="9" t="s">
        <v>172</v>
      </c>
      <c r="L14" s="9" t="s">
        <v>20</v>
      </c>
      <c r="M14" s="17" t="s">
        <v>262</v>
      </c>
      <c r="N14" s="69" t="str">
        <f t="array" aca="1" ref="N14" ca="1">OFFSET(valoracion,MATCH(J14&amp;K14&amp;L14,evaluacion2&amp;controles&amp;tipo,0),0)</f>
        <v>6 = Zona de riesgo moderada. Asumir el riesgo. Reducir el Riesgo.</v>
      </c>
      <c r="O14" s="55" t="s">
        <v>239</v>
      </c>
      <c r="P14" s="55" t="s">
        <v>263</v>
      </c>
      <c r="Q14" s="18" t="s">
        <v>264</v>
      </c>
      <c r="R14" s="17" t="s">
        <v>265</v>
      </c>
      <c r="S14" s="17" t="s">
        <v>260</v>
      </c>
      <c r="T14" s="88">
        <v>1</v>
      </c>
      <c r="U14" s="19" t="s">
        <v>261</v>
      </c>
      <c r="V14" s="126" t="s">
        <v>1070</v>
      </c>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row>
    <row r="15" spans="1:74" s="5" customFormat="1" ht="299.25" hidden="1" customHeight="1" outlineLevel="1">
      <c r="A15" s="10">
        <v>4</v>
      </c>
      <c r="B15" s="86" t="s">
        <v>266</v>
      </c>
      <c r="C15" s="84" t="s">
        <v>224</v>
      </c>
      <c r="D15" s="86" t="s">
        <v>688</v>
      </c>
      <c r="E15" s="299" t="s">
        <v>902</v>
      </c>
      <c r="F15" s="87" t="s">
        <v>267</v>
      </c>
      <c r="G15" s="87" t="s">
        <v>268</v>
      </c>
      <c r="H15" s="57" t="s">
        <v>137</v>
      </c>
      <c r="I15" s="23" t="s">
        <v>143</v>
      </c>
      <c r="J15" s="69" t="str">
        <f t="array" ref="J15">INDEX(evaluacion,MATCH(H15&amp;I15,impacto&amp;probabilidad,0))</f>
        <v>5 = Zona de riesgo alta. Reducir el riesgo. Evitar el riesgo compartir o transferir.</v>
      </c>
      <c r="K15" s="9" t="s">
        <v>172</v>
      </c>
      <c r="L15" s="9" t="s">
        <v>20</v>
      </c>
      <c r="M15" s="89" t="s">
        <v>689</v>
      </c>
      <c r="N15" s="69" t="str">
        <f t="array" aca="1" ref="N15" ca="1">OFFSET(valoracion,MATCH(J15&amp;K15&amp;L15,evaluacion2&amp;controles&amp;tipo,0),0)</f>
        <v>3 = Zona de riesgo baja. Asumir el riesgo</v>
      </c>
      <c r="O15" s="55" t="s">
        <v>239</v>
      </c>
      <c r="P15" s="90" t="s">
        <v>257</v>
      </c>
      <c r="Q15" s="91" t="s">
        <v>258</v>
      </c>
      <c r="R15" s="92" t="s">
        <v>259</v>
      </c>
      <c r="S15" s="89" t="s">
        <v>269</v>
      </c>
      <c r="T15" s="93">
        <v>0</v>
      </c>
      <c r="U15" s="94" t="s">
        <v>270</v>
      </c>
      <c r="V15" s="317" t="s">
        <v>1069</v>
      </c>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row>
    <row r="16" spans="1:74" s="5" customFormat="1" ht="143.25" hidden="1" customHeight="1" outlineLevel="1">
      <c r="A16" s="10">
        <v>5</v>
      </c>
      <c r="B16" s="90" t="s">
        <v>271</v>
      </c>
      <c r="C16" s="84" t="s">
        <v>224</v>
      </c>
      <c r="D16" s="90" t="s">
        <v>694</v>
      </c>
      <c r="E16" s="299" t="s">
        <v>897</v>
      </c>
      <c r="F16" s="95" t="s">
        <v>267</v>
      </c>
      <c r="G16" s="95" t="s">
        <v>272</v>
      </c>
      <c r="H16" s="57" t="s">
        <v>137</v>
      </c>
      <c r="I16" s="23" t="s">
        <v>143</v>
      </c>
      <c r="J16" s="69" t="str">
        <f t="array" ref="J16">INDEX(evaluacion,MATCH(H16&amp;I16,impacto&amp;probabilidad,0))</f>
        <v>5 = Zona de riesgo alta. Reducir el riesgo. Evitar el riesgo compartir o transferir.</v>
      </c>
      <c r="K16" s="9" t="s">
        <v>172</v>
      </c>
      <c r="L16" s="9" t="s">
        <v>20</v>
      </c>
      <c r="M16" s="89" t="s">
        <v>695</v>
      </c>
      <c r="N16" s="69" t="str">
        <f t="array" aca="1" ref="N16" ca="1">OFFSET(valoracion,MATCH(J16&amp;K16&amp;L16,evaluacion2&amp;controles&amp;tipo,0),0)</f>
        <v>3 = Zona de riesgo baja. Asumir el riesgo</v>
      </c>
      <c r="O16" s="55" t="s">
        <v>239</v>
      </c>
      <c r="P16" s="90" t="s">
        <v>273</v>
      </c>
      <c r="Q16" s="91" t="s">
        <v>258</v>
      </c>
      <c r="R16" s="92" t="s">
        <v>259</v>
      </c>
      <c r="S16" s="89" t="s">
        <v>269</v>
      </c>
      <c r="T16" s="93">
        <v>0</v>
      </c>
      <c r="U16" s="19" t="s">
        <v>988</v>
      </c>
      <c r="V16" s="317" t="s">
        <v>1067</v>
      </c>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row>
    <row r="17" spans="1:74" s="5" customFormat="1" ht="135.75" hidden="1" customHeight="1" outlineLevel="1">
      <c r="A17" s="10">
        <v>6</v>
      </c>
      <c r="B17" s="90" t="s">
        <v>274</v>
      </c>
      <c r="C17" s="84" t="s">
        <v>224</v>
      </c>
      <c r="D17" s="90" t="s">
        <v>699</v>
      </c>
      <c r="E17" s="299" t="s">
        <v>903</v>
      </c>
      <c r="F17" s="95" t="s">
        <v>267</v>
      </c>
      <c r="G17" s="95" t="s">
        <v>268</v>
      </c>
      <c r="H17" s="57" t="s">
        <v>137</v>
      </c>
      <c r="I17" s="23" t="s">
        <v>143</v>
      </c>
      <c r="J17" s="69" t="str">
        <f t="array" ref="J17">INDEX(evaluacion,MATCH(H17&amp;I17,impacto&amp;probabilidad,0))</f>
        <v>5 = Zona de riesgo alta. Reducir el riesgo. Evitar el riesgo compartir o transferir.</v>
      </c>
      <c r="K17" s="9" t="s">
        <v>172</v>
      </c>
      <c r="L17" s="9" t="s">
        <v>20</v>
      </c>
      <c r="M17" s="89" t="s">
        <v>700</v>
      </c>
      <c r="N17" s="69" t="str">
        <f t="array" aca="1" ref="N17" ca="1">OFFSET(valoracion,MATCH(J17&amp;K17&amp;L17,evaluacion2&amp;controles&amp;tipo,0),0)</f>
        <v>3 = Zona de riesgo baja. Asumir el riesgo</v>
      </c>
      <c r="O17" s="55" t="s">
        <v>239</v>
      </c>
      <c r="P17" s="90" t="s">
        <v>273</v>
      </c>
      <c r="Q17" s="91" t="s">
        <v>258</v>
      </c>
      <c r="R17" s="92" t="s">
        <v>259</v>
      </c>
      <c r="S17" s="89" t="s">
        <v>269</v>
      </c>
      <c r="T17" s="93">
        <v>0</v>
      </c>
      <c r="U17" s="94" t="s">
        <v>275</v>
      </c>
      <c r="V17" s="317" t="s">
        <v>1068</v>
      </c>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row>
    <row r="18" spans="1:74" s="5" customFormat="1" ht="51" hidden="1" customHeight="1" outlineLevel="1">
      <c r="A18" s="10"/>
      <c r="B18" s="86"/>
      <c r="C18" s="84"/>
      <c r="D18" s="10"/>
      <c r="E18" s="10"/>
      <c r="F18" s="76"/>
      <c r="G18" s="76"/>
      <c r="H18" s="57"/>
      <c r="I18" s="23"/>
      <c r="J18" s="69"/>
      <c r="K18" s="9"/>
      <c r="L18" s="9"/>
      <c r="M18" s="17"/>
      <c r="N18" s="69"/>
      <c r="O18" s="55"/>
      <c r="P18" s="55"/>
      <c r="Q18" s="18"/>
      <c r="R18" s="17"/>
      <c r="S18" s="17"/>
      <c r="T18" s="17"/>
      <c r="U18" s="19"/>
      <c r="V18" s="18"/>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row>
    <row r="19" spans="1:74" s="5" customFormat="1" ht="27.75" customHeight="1" collapsed="1">
      <c r="A19" s="397" t="s">
        <v>205</v>
      </c>
      <c r="B19" s="397"/>
      <c r="C19" s="397"/>
      <c r="D19" s="397"/>
      <c r="E19" s="397"/>
      <c r="F19" s="397"/>
      <c r="G19" s="397"/>
      <c r="H19" s="398" t="s">
        <v>961</v>
      </c>
      <c r="I19" s="398"/>
      <c r="J19" s="398"/>
      <c r="K19" s="398"/>
      <c r="L19" s="398"/>
      <c r="M19" s="398"/>
      <c r="N19" s="398"/>
      <c r="O19" s="398"/>
      <c r="P19" s="398"/>
      <c r="Q19" s="398"/>
      <c r="R19" s="398"/>
      <c r="S19" s="398"/>
      <c r="T19" s="398"/>
      <c r="U19" s="398"/>
      <c r="V19" s="398"/>
      <c r="W19" s="394"/>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4"/>
      <c r="AU19" s="394"/>
      <c r="AV19" s="394"/>
      <c r="AW19" s="394"/>
      <c r="AX19" s="394"/>
      <c r="AY19" s="394"/>
      <c r="AZ19" s="394"/>
      <c r="BA19" s="394"/>
      <c r="BB19" s="394"/>
      <c r="BC19" s="394"/>
      <c r="BD19" s="394"/>
      <c r="BE19" s="394"/>
      <c r="BF19" s="394"/>
      <c r="BG19" s="394"/>
      <c r="BH19" s="394"/>
      <c r="BI19" s="394"/>
      <c r="BJ19" s="394"/>
      <c r="BK19" s="394"/>
      <c r="BL19" s="394"/>
      <c r="BM19" s="394"/>
      <c r="BN19" s="394"/>
      <c r="BO19" s="394"/>
      <c r="BP19" s="394"/>
      <c r="BQ19" s="394"/>
      <c r="BR19" s="394"/>
      <c r="BS19" s="394"/>
      <c r="BT19" s="394"/>
      <c r="BU19" s="394"/>
      <c r="BV19" s="394"/>
    </row>
    <row r="20" spans="1:74" s="5" customFormat="1" ht="409.5" hidden="1" customHeight="1" outlineLevel="1">
      <c r="A20" s="10">
        <v>7</v>
      </c>
      <c r="B20" s="96" t="s">
        <v>276</v>
      </c>
      <c r="C20" s="84" t="s">
        <v>220</v>
      </c>
      <c r="D20" s="96" t="s">
        <v>277</v>
      </c>
      <c r="E20" s="96" t="s">
        <v>904</v>
      </c>
      <c r="F20" s="96" t="s">
        <v>905</v>
      </c>
      <c r="G20" s="95" t="s">
        <v>278</v>
      </c>
      <c r="H20" s="57" t="s">
        <v>136</v>
      </c>
      <c r="I20" s="23" t="s">
        <v>133</v>
      </c>
      <c r="J20" s="69" t="str">
        <f t="array" ref="J20">INDEX(evaluacion,MATCH(H20&amp;I20,impacto&amp;probabilidad,0))</f>
        <v>8 = Zona de riesgo alta. Reducir el riesgo. Evitar el riesgo compartir o transferir.</v>
      </c>
      <c r="K20" s="9" t="s">
        <v>171</v>
      </c>
      <c r="L20" s="9" t="s">
        <v>20</v>
      </c>
      <c r="M20" s="89" t="s">
        <v>279</v>
      </c>
      <c r="N20" s="69" t="str">
        <f t="array" aca="1" ref="N20" ca="1">OFFSET(valoracion,MATCH(J20&amp;K20&amp;L20,evaluacion2&amp;controles&amp;tipo,0),0)</f>
        <v>6 = Zona de riesgo moderada. Asumir el riesgo. Reducir el Riesgo.</v>
      </c>
      <c r="O20" s="55" t="s">
        <v>239</v>
      </c>
      <c r="P20" s="90" t="s">
        <v>280</v>
      </c>
      <c r="Q20" s="91" t="s">
        <v>281</v>
      </c>
      <c r="R20" s="92" t="s">
        <v>282</v>
      </c>
      <c r="S20" s="97" t="s">
        <v>283</v>
      </c>
      <c r="T20" s="93">
        <v>1</v>
      </c>
      <c r="U20" s="19" t="s">
        <v>244</v>
      </c>
      <c r="V20" s="314" t="s">
        <v>991</v>
      </c>
      <c r="W20" s="394"/>
      <c r="X20" s="394"/>
      <c r="Y20" s="394"/>
      <c r="Z20" s="394"/>
      <c r="AA20" s="394"/>
      <c r="AB20" s="394"/>
      <c r="AC20" s="394"/>
      <c r="AD20" s="394"/>
      <c r="AE20" s="394"/>
      <c r="AF20" s="394"/>
      <c r="AG20" s="394"/>
      <c r="AH20" s="394"/>
      <c r="AI20" s="394"/>
      <c r="AJ20" s="394"/>
      <c r="AK20" s="394"/>
      <c r="AL20" s="394"/>
      <c r="AM20" s="394"/>
      <c r="AN20" s="394"/>
      <c r="AO20" s="394"/>
      <c r="AP20" s="394"/>
      <c r="AQ20" s="394"/>
      <c r="AR20" s="394"/>
      <c r="AS20" s="394"/>
      <c r="AT20" s="394"/>
      <c r="AU20" s="394"/>
      <c r="AV20" s="394"/>
      <c r="AW20" s="394"/>
      <c r="AX20" s="394"/>
      <c r="AY20" s="394"/>
      <c r="AZ20" s="394"/>
      <c r="BA20" s="394"/>
      <c r="BB20" s="394"/>
      <c r="BC20" s="394"/>
      <c r="BD20" s="394"/>
      <c r="BE20" s="394"/>
      <c r="BF20" s="394"/>
      <c r="BG20" s="394"/>
      <c r="BH20" s="394"/>
      <c r="BI20" s="394"/>
      <c r="BJ20" s="394"/>
      <c r="BK20" s="394"/>
      <c r="BL20" s="394"/>
      <c r="BM20" s="394"/>
      <c r="BN20" s="394"/>
      <c r="BO20" s="394"/>
      <c r="BP20" s="394"/>
      <c r="BQ20" s="394"/>
      <c r="BR20" s="394"/>
      <c r="BS20" s="394"/>
      <c r="BT20" s="394"/>
      <c r="BU20" s="394"/>
      <c r="BV20" s="394"/>
    </row>
    <row r="21" spans="1:74" s="5" customFormat="1" ht="409.5" hidden="1" customHeight="1" outlineLevel="1">
      <c r="A21" s="10">
        <v>8</v>
      </c>
      <c r="B21" s="96" t="s">
        <v>284</v>
      </c>
      <c r="C21" s="84" t="s">
        <v>222</v>
      </c>
      <c r="D21" s="96" t="s">
        <v>285</v>
      </c>
      <c r="E21" s="96" t="s">
        <v>904</v>
      </c>
      <c r="F21" s="98" t="s">
        <v>906</v>
      </c>
      <c r="G21" s="95" t="s">
        <v>278</v>
      </c>
      <c r="H21" s="57" t="s">
        <v>136</v>
      </c>
      <c r="I21" s="23" t="s">
        <v>141</v>
      </c>
      <c r="J21" s="69" t="str">
        <f t="array" ref="J21">INDEX(evaluacion,MATCH(H21&amp;I21,impacto&amp;probabilidad,0))</f>
        <v>12 = Zona de riesgo extrema. Evitar el riesgo. Reducir el riesgo, Compartir o transferir.</v>
      </c>
      <c r="K21" s="9" t="s">
        <v>172</v>
      </c>
      <c r="L21" s="9" t="s">
        <v>20</v>
      </c>
      <c r="M21" s="89" t="s">
        <v>286</v>
      </c>
      <c r="N21" s="69" t="str">
        <f t="array" aca="1" ref="N21" ca="1">OFFSET(valoracion,MATCH(J21&amp;K21&amp;L21,evaluacion2&amp;controles&amp;tipo,0),0)</f>
        <v>4 = Zona de riesgo alta. Reducir el riesgo. Evitar el riesgo compartir o transferir.</v>
      </c>
      <c r="O21" s="55" t="s">
        <v>239</v>
      </c>
      <c r="P21" s="90" t="s">
        <v>287</v>
      </c>
      <c r="Q21" s="91" t="s">
        <v>288</v>
      </c>
      <c r="R21" s="17" t="s">
        <v>282</v>
      </c>
      <c r="S21" s="97" t="s">
        <v>289</v>
      </c>
      <c r="T21" s="93">
        <v>1</v>
      </c>
      <c r="U21" s="19" t="s">
        <v>244</v>
      </c>
      <c r="V21" s="315" t="s">
        <v>992</v>
      </c>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c r="AU21" s="394"/>
      <c r="AV21" s="394"/>
      <c r="AW21" s="394"/>
      <c r="AX21" s="394"/>
      <c r="AY21" s="394"/>
      <c r="AZ21" s="394"/>
      <c r="BA21" s="394"/>
      <c r="BB21" s="394"/>
      <c r="BC21" s="394"/>
      <c r="BD21" s="394"/>
      <c r="BE21" s="394"/>
      <c r="BF21" s="394"/>
      <c r="BG21" s="394"/>
      <c r="BH21" s="394"/>
      <c r="BI21" s="394"/>
      <c r="BJ21" s="394"/>
      <c r="BK21" s="394"/>
      <c r="BL21" s="394"/>
      <c r="BM21" s="394"/>
      <c r="BN21" s="394"/>
      <c r="BO21" s="394"/>
      <c r="BP21" s="394"/>
      <c r="BQ21" s="394"/>
      <c r="BR21" s="394"/>
      <c r="BS21" s="394"/>
      <c r="BT21" s="394"/>
      <c r="BU21" s="394"/>
      <c r="BV21" s="394"/>
    </row>
    <row r="22" spans="1:74" s="5" customFormat="1" ht="409.5" hidden="1" customHeight="1" outlineLevel="1">
      <c r="A22" s="10">
        <v>9</v>
      </c>
      <c r="B22" s="96" t="s">
        <v>290</v>
      </c>
      <c r="C22" s="84" t="s">
        <v>221</v>
      </c>
      <c r="D22" s="99" t="s">
        <v>291</v>
      </c>
      <c r="E22" s="96" t="s">
        <v>904</v>
      </c>
      <c r="F22" s="98" t="s">
        <v>907</v>
      </c>
      <c r="G22" s="95" t="s">
        <v>292</v>
      </c>
      <c r="H22" s="57" t="s">
        <v>136</v>
      </c>
      <c r="I22" s="23" t="s">
        <v>141</v>
      </c>
      <c r="J22" s="69" t="str">
        <f t="array" ref="J22">INDEX(evaluacion,MATCH(H22&amp;I22,impacto&amp;probabilidad,0))</f>
        <v>12 = Zona de riesgo extrema. Evitar el riesgo. Reducir el riesgo, Compartir o transferir.</v>
      </c>
      <c r="K22" s="9" t="s">
        <v>172</v>
      </c>
      <c r="L22" s="9" t="s">
        <v>20</v>
      </c>
      <c r="M22" s="89" t="s">
        <v>293</v>
      </c>
      <c r="N22" s="69" t="str">
        <f t="array" aca="1" ref="N22" ca="1">OFFSET(valoracion,MATCH(J22&amp;K22&amp;L22,evaluacion2&amp;controles&amp;tipo,0),0)</f>
        <v>4 = Zona de riesgo alta. Reducir el riesgo. Evitar el riesgo compartir o transferir.</v>
      </c>
      <c r="O22" s="55" t="s">
        <v>239</v>
      </c>
      <c r="P22" s="90" t="s">
        <v>294</v>
      </c>
      <c r="Q22" s="91" t="s">
        <v>295</v>
      </c>
      <c r="R22" s="17" t="s">
        <v>282</v>
      </c>
      <c r="S22" s="100" t="s">
        <v>990</v>
      </c>
      <c r="T22" s="93">
        <v>0.95</v>
      </c>
      <c r="U22" s="19" t="s">
        <v>244</v>
      </c>
      <c r="V22" s="318" t="s">
        <v>993</v>
      </c>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4"/>
      <c r="BA22" s="394"/>
      <c r="BB22" s="394"/>
      <c r="BC22" s="394"/>
      <c r="BD22" s="394"/>
      <c r="BE22" s="394"/>
      <c r="BF22" s="394"/>
      <c r="BG22" s="394"/>
      <c r="BH22" s="394"/>
      <c r="BI22" s="394"/>
      <c r="BJ22" s="394"/>
      <c r="BK22" s="394"/>
      <c r="BL22" s="394"/>
      <c r="BM22" s="394"/>
      <c r="BN22" s="394"/>
      <c r="BO22" s="394"/>
      <c r="BP22" s="394"/>
      <c r="BQ22" s="394"/>
      <c r="BR22" s="394"/>
      <c r="BS22" s="394"/>
      <c r="BT22" s="394"/>
      <c r="BU22" s="394"/>
      <c r="BV22" s="394"/>
    </row>
    <row r="23" spans="1:74" s="5" customFormat="1" ht="409.5" hidden="1" customHeight="1" outlineLevel="1">
      <c r="A23" s="10">
        <v>10</v>
      </c>
      <c r="B23" s="96" t="s">
        <v>296</v>
      </c>
      <c r="C23" s="84" t="s">
        <v>224</v>
      </c>
      <c r="D23" s="99" t="s">
        <v>291</v>
      </c>
      <c r="E23" s="96" t="s">
        <v>904</v>
      </c>
      <c r="F23" s="98" t="s">
        <v>297</v>
      </c>
      <c r="G23" s="95" t="s">
        <v>298</v>
      </c>
      <c r="H23" s="57" t="s">
        <v>136</v>
      </c>
      <c r="I23" s="23" t="s">
        <v>143</v>
      </c>
      <c r="J23" s="69" t="str">
        <f t="array" ref="J23">INDEX(evaluacion,MATCH(H23&amp;I23,impacto&amp;probabilidad,0))</f>
        <v>4 = Zona de riesgo alta. Reducir el riesgo. Evitar el riesgo compartir o transferir.</v>
      </c>
      <c r="K23" s="9" t="s">
        <v>172</v>
      </c>
      <c r="L23" s="9" t="s">
        <v>20</v>
      </c>
      <c r="M23" s="101" t="s">
        <v>279</v>
      </c>
      <c r="N23" s="69" t="str">
        <f t="array" aca="1" ref="N23" ca="1">OFFSET(valoracion,MATCH(J23&amp;K23&amp;L23,evaluacion2&amp;controles&amp;tipo,0),0)</f>
        <v>4 = Zona de riesgo alta. Reducir el riesgo. Evitar el riesgo compartir o transferir.</v>
      </c>
      <c r="O23" s="55" t="s">
        <v>239</v>
      </c>
      <c r="P23" s="90" t="s">
        <v>299</v>
      </c>
      <c r="Q23" s="91" t="s">
        <v>300</v>
      </c>
      <c r="R23" s="101" t="s">
        <v>282</v>
      </c>
      <c r="S23" s="100" t="s">
        <v>301</v>
      </c>
      <c r="T23" s="93">
        <v>0</v>
      </c>
      <c r="U23" s="94" t="s">
        <v>275</v>
      </c>
      <c r="V23" s="316" t="s">
        <v>994</v>
      </c>
      <c r="W23" s="394"/>
      <c r="X23" s="394"/>
      <c r="Y23" s="394"/>
      <c r="Z23" s="394"/>
      <c r="AA23" s="394"/>
      <c r="AB23" s="394"/>
      <c r="AC23" s="394"/>
      <c r="AD23" s="394"/>
      <c r="AE23" s="394"/>
      <c r="AF23" s="394"/>
      <c r="AG23" s="394"/>
      <c r="AH23" s="394"/>
      <c r="AI23" s="394"/>
      <c r="AJ23" s="394"/>
      <c r="AK23" s="394"/>
      <c r="AL23" s="394"/>
      <c r="AM23" s="394"/>
      <c r="AN23" s="394"/>
      <c r="AO23" s="394"/>
      <c r="AP23" s="394"/>
      <c r="AQ23" s="394"/>
      <c r="AR23" s="394"/>
      <c r="AS23" s="394"/>
      <c r="AT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row>
    <row r="24" spans="1:74" s="5" customFormat="1" ht="372" hidden="1" customHeight="1" outlineLevel="1">
      <c r="A24" s="10">
        <v>11</v>
      </c>
      <c r="B24" s="96" t="s">
        <v>302</v>
      </c>
      <c r="C24" s="84" t="s">
        <v>224</v>
      </c>
      <c r="D24" s="99" t="s">
        <v>291</v>
      </c>
      <c r="E24" s="96" t="s">
        <v>904</v>
      </c>
      <c r="F24" s="90" t="s">
        <v>297</v>
      </c>
      <c r="G24" s="330" t="s">
        <v>298</v>
      </c>
      <c r="H24" s="57" t="s">
        <v>136</v>
      </c>
      <c r="I24" s="23" t="s">
        <v>143</v>
      </c>
      <c r="J24" s="69" t="str">
        <f t="array" ref="J24">INDEX(evaluacion,MATCH(H24&amp;I24,impacto&amp;probabilidad,0))</f>
        <v>4 = Zona de riesgo alta. Reducir el riesgo. Evitar el riesgo compartir o transferir.</v>
      </c>
      <c r="K24" s="9" t="s">
        <v>172</v>
      </c>
      <c r="L24" s="9" t="s">
        <v>20</v>
      </c>
      <c r="M24" s="101" t="s">
        <v>279</v>
      </c>
      <c r="N24" s="69" t="str">
        <f t="array" aca="1" ref="N24" ca="1">OFFSET(valoracion,MATCH(J24&amp;K24&amp;L24,evaluacion2&amp;controles&amp;tipo,0),0)</f>
        <v>4 = Zona de riesgo alta. Reducir el riesgo. Evitar el riesgo compartir o transferir.</v>
      </c>
      <c r="O24" s="55" t="s">
        <v>239</v>
      </c>
      <c r="P24" s="90" t="s">
        <v>299</v>
      </c>
      <c r="Q24" s="91" t="s">
        <v>303</v>
      </c>
      <c r="R24" s="101" t="s">
        <v>282</v>
      </c>
      <c r="S24" s="100" t="s">
        <v>301</v>
      </c>
      <c r="T24" s="93">
        <v>0</v>
      </c>
      <c r="U24" s="94" t="s">
        <v>275</v>
      </c>
      <c r="V24" s="316" t="s">
        <v>995</v>
      </c>
      <c r="W24" s="394"/>
      <c r="X24" s="394"/>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394"/>
      <c r="BH24" s="394"/>
      <c r="BI24" s="394"/>
      <c r="BJ24" s="394"/>
      <c r="BK24" s="394"/>
      <c r="BL24" s="394"/>
      <c r="BM24" s="394"/>
      <c r="BN24" s="394"/>
      <c r="BO24" s="394"/>
      <c r="BP24" s="394"/>
      <c r="BQ24" s="394"/>
      <c r="BR24" s="394"/>
      <c r="BS24" s="394"/>
      <c r="BT24" s="394"/>
      <c r="BU24" s="394"/>
      <c r="BV24" s="394"/>
    </row>
    <row r="25" spans="1:74" s="5" customFormat="1" ht="289.5" hidden="1" customHeight="1" outlineLevel="1">
      <c r="A25" s="10">
        <v>12</v>
      </c>
      <c r="B25" s="96" t="s">
        <v>304</v>
      </c>
      <c r="C25" s="84" t="s">
        <v>224</v>
      </c>
      <c r="D25" s="102" t="s">
        <v>305</v>
      </c>
      <c r="E25" s="96" t="s">
        <v>904</v>
      </c>
      <c r="F25" s="90" t="s">
        <v>297</v>
      </c>
      <c r="G25" s="108" t="s">
        <v>306</v>
      </c>
      <c r="H25" s="57" t="s">
        <v>136</v>
      </c>
      <c r="I25" s="23" t="s">
        <v>143</v>
      </c>
      <c r="J25" s="69" t="str">
        <f t="array" ref="J25">INDEX(evaluacion,MATCH(H25&amp;I25,impacto&amp;probabilidad,0))</f>
        <v>4 = Zona de riesgo alta. Reducir el riesgo. Evitar el riesgo compartir o transferir.</v>
      </c>
      <c r="K25" s="9" t="s">
        <v>172</v>
      </c>
      <c r="L25" s="9" t="s">
        <v>20</v>
      </c>
      <c r="M25" s="101" t="s">
        <v>279</v>
      </c>
      <c r="N25" s="69" t="str">
        <f t="array" aca="1" ref="N25" ca="1">OFFSET(valoracion,MATCH(J25&amp;K25&amp;L25,evaluacion2&amp;controles&amp;tipo,0),0)</f>
        <v>4 = Zona de riesgo alta. Reducir el riesgo. Evitar el riesgo compartir o transferir.</v>
      </c>
      <c r="O25" s="55" t="s">
        <v>239</v>
      </c>
      <c r="P25" s="90" t="s">
        <v>299</v>
      </c>
      <c r="Q25" s="91" t="s">
        <v>303</v>
      </c>
      <c r="R25" s="101" t="s">
        <v>282</v>
      </c>
      <c r="S25" s="100" t="s">
        <v>301</v>
      </c>
      <c r="T25" s="93">
        <v>0</v>
      </c>
      <c r="U25" s="94" t="s">
        <v>275</v>
      </c>
      <c r="V25" s="317" t="s">
        <v>996</v>
      </c>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4"/>
      <c r="BA25" s="394"/>
      <c r="BB25" s="394"/>
      <c r="BC25" s="394"/>
      <c r="BD25" s="394"/>
      <c r="BE25" s="394"/>
      <c r="BF25" s="394"/>
      <c r="BG25" s="394"/>
      <c r="BH25" s="394"/>
      <c r="BI25" s="394"/>
      <c r="BJ25" s="394"/>
      <c r="BK25" s="394"/>
      <c r="BL25" s="394"/>
      <c r="BM25" s="394"/>
      <c r="BN25" s="394"/>
      <c r="BO25" s="394"/>
      <c r="BP25" s="394"/>
      <c r="BQ25" s="394"/>
      <c r="BR25" s="394"/>
      <c r="BS25" s="394"/>
      <c r="BT25" s="394"/>
      <c r="BU25" s="394"/>
      <c r="BV25" s="394"/>
    </row>
    <row r="26" spans="1:74" s="5" customFormat="1" ht="12.75" hidden="1" customHeight="1" outlineLevel="1">
      <c r="A26" s="10"/>
      <c r="B26" s="10"/>
      <c r="C26" s="84"/>
      <c r="D26" s="10"/>
      <c r="E26" s="10"/>
      <c r="F26" s="76"/>
      <c r="G26" s="76"/>
      <c r="H26" s="57"/>
      <c r="I26" s="23"/>
      <c r="J26" s="69"/>
      <c r="K26" s="9"/>
      <c r="L26" s="9"/>
      <c r="M26" s="17"/>
      <c r="N26" s="69"/>
      <c r="O26" s="55"/>
      <c r="P26" s="55"/>
      <c r="Q26" s="18"/>
      <c r="R26" s="17"/>
      <c r="S26" s="17"/>
      <c r="T26" s="17"/>
      <c r="U26" s="19"/>
      <c r="V26" s="18"/>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c r="AT26" s="394"/>
      <c r="AU26" s="394"/>
      <c r="AV26" s="394"/>
      <c r="AW26" s="394"/>
      <c r="AX26" s="394"/>
      <c r="AY26" s="394"/>
      <c r="AZ26" s="394"/>
      <c r="BA26" s="394"/>
      <c r="BB26" s="394"/>
      <c r="BC26" s="394"/>
      <c r="BD26" s="394"/>
      <c r="BE26" s="394"/>
      <c r="BF26" s="394"/>
      <c r="BG26" s="394"/>
      <c r="BH26" s="394"/>
      <c r="BI26" s="394"/>
      <c r="BJ26" s="394"/>
      <c r="BK26" s="394"/>
      <c r="BL26" s="394"/>
      <c r="BM26" s="394"/>
      <c r="BN26" s="394"/>
      <c r="BO26" s="394"/>
      <c r="BP26" s="394"/>
      <c r="BQ26" s="394"/>
      <c r="BR26" s="394"/>
      <c r="BS26" s="394"/>
      <c r="BT26" s="394"/>
      <c r="BU26" s="394"/>
      <c r="BV26" s="394"/>
    </row>
    <row r="27" spans="1:74" s="5" customFormat="1" ht="27.75" customHeight="1" collapsed="1">
      <c r="A27" s="397" t="s">
        <v>962</v>
      </c>
      <c r="B27" s="397"/>
      <c r="C27" s="397"/>
      <c r="D27" s="397"/>
      <c r="E27" s="397"/>
      <c r="F27" s="397"/>
      <c r="G27" s="397"/>
      <c r="H27" s="398" t="s">
        <v>963</v>
      </c>
      <c r="I27" s="398"/>
      <c r="J27" s="398"/>
      <c r="K27" s="398"/>
      <c r="L27" s="398"/>
      <c r="M27" s="398"/>
      <c r="N27" s="398"/>
      <c r="O27" s="398"/>
      <c r="P27" s="398"/>
      <c r="Q27" s="398"/>
      <c r="R27" s="398"/>
      <c r="S27" s="398"/>
      <c r="T27" s="398"/>
      <c r="U27" s="398"/>
      <c r="V27" s="398"/>
      <c r="W27" s="394"/>
      <c r="X27" s="394"/>
      <c r="Y27" s="394"/>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4"/>
      <c r="AZ27" s="394"/>
      <c r="BA27" s="394"/>
      <c r="BB27" s="394"/>
      <c r="BC27" s="394"/>
      <c r="BD27" s="394"/>
      <c r="BE27" s="394"/>
      <c r="BF27" s="394"/>
      <c r="BG27" s="394"/>
      <c r="BH27" s="394"/>
      <c r="BI27" s="394"/>
      <c r="BJ27" s="394"/>
      <c r="BK27" s="394"/>
      <c r="BL27" s="394"/>
      <c r="BM27" s="394"/>
      <c r="BN27" s="394"/>
      <c r="BO27" s="394"/>
      <c r="BP27" s="394"/>
      <c r="BQ27" s="394"/>
      <c r="BR27" s="394"/>
      <c r="BS27" s="394"/>
      <c r="BT27" s="394"/>
      <c r="BU27" s="394"/>
      <c r="BV27" s="394"/>
    </row>
    <row r="28" spans="1:74" s="5" customFormat="1" ht="195.75" hidden="1" customHeight="1" outlineLevel="1">
      <c r="A28" s="10">
        <v>13</v>
      </c>
      <c r="B28" s="103" t="s">
        <v>307</v>
      </c>
      <c r="C28" s="84" t="s">
        <v>222</v>
      </c>
      <c r="D28" s="103" t="s">
        <v>964</v>
      </c>
      <c r="E28" s="86" t="s">
        <v>950</v>
      </c>
      <c r="F28" s="95" t="s">
        <v>951</v>
      </c>
      <c r="G28" s="95" t="s">
        <v>308</v>
      </c>
      <c r="H28" s="57" t="s">
        <v>132</v>
      </c>
      <c r="I28" s="23" t="s">
        <v>133</v>
      </c>
      <c r="J28" s="69" t="str">
        <f t="array" ref="J28">INDEX(evaluacion,MATCH(H28&amp;I28,impacto&amp;probabilidad,0))</f>
        <v>6 = Zona de riesgo moderada. Asumir el riesgo. Reducir el Riesgo.</v>
      </c>
      <c r="K28" s="9" t="s">
        <v>172</v>
      </c>
      <c r="L28" s="9" t="s">
        <v>20</v>
      </c>
      <c r="M28" s="89" t="s">
        <v>309</v>
      </c>
      <c r="N28" s="69" t="str">
        <f t="array" aca="1" ref="N28" ca="1">OFFSET(valoracion,MATCH(J28&amp;K28&amp;L28,evaluacion2&amp;controles&amp;tipo,0),0)</f>
        <v>2 = Zona de riesgo baja. Asumir el riesgo</v>
      </c>
      <c r="O28" s="55" t="s">
        <v>239</v>
      </c>
      <c r="P28" s="90" t="s">
        <v>310</v>
      </c>
      <c r="Q28" s="91" t="s">
        <v>311</v>
      </c>
      <c r="R28" s="101" t="s">
        <v>312</v>
      </c>
      <c r="S28" s="89" t="s">
        <v>313</v>
      </c>
      <c r="T28" s="93">
        <v>1</v>
      </c>
      <c r="U28" s="94" t="s">
        <v>314</v>
      </c>
      <c r="V28" s="324" t="s">
        <v>1005</v>
      </c>
      <c r="W28" s="394"/>
      <c r="X28" s="394"/>
      <c r="Y28" s="394"/>
      <c r="Z28" s="394"/>
      <c r="AA28" s="394"/>
      <c r="AB28" s="394"/>
      <c r="AC28" s="394"/>
      <c r="AD28" s="394"/>
      <c r="AE28" s="394"/>
      <c r="AF28" s="394"/>
      <c r="AG28" s="394"/>
      <c r="AH28" s="394"/>
      <c r="AI28" s="394"/>
      <c r="AJ28" s="394"/>
      <c r="AK28" s="394"/>
      <c r="AL28" s="394"/>
      <c r="AM28" s="394"/>
      <c r="AN28" s="394"/>
      <c r="AO28" s="394"/>
      <c r="AP28" s="394"/>
      <c r="AQ28" s="394"/>
      <c r="AR28" s="394"/>
      <c r="AS28" s="394"/>
      <c r="AT28" s="394"/>
      <c r="AU28" s="394"/>
      <c r="AV28" s="394"/>
      <c r="AW28" s="394"/>
      <c r="AX28" s="394"/>
      <c r="AY28" s="394"/>
      <c r="AZ28" s="394"/>
      <c r="BA28" s="394"/>
      <c r="BB28" s="394"/>
      <c r="BC28" s="394"/>
      <c r="BD28" s="394"/>
      <c r="BE28" s="394"/>
      <c r="BF28" s="394"/>
      <c r="BG28" s="394"/>
      <c r="BH28" s="394"/>
      <c r="BI28" s="394"/>
      <c r="BJ28" s="394"/>
      <c r="BK28" s="394"/>
      <c r="BL28" s="394"/>
      <c r="BM28" s="394"/>
      <c r="BN28" s="394"/>
      <c r="BO28" s="394"/>
      <c r="BP28" s="394"/>
      <c r="BQ28" s="394"/>
      <c r="BR28" s="394"/>
      <c r="BS28" s="394"/>
      <c r="BT28" s="394"/>
      <c r="BU28" s="394"/>
      <c r="BV28" s="394"/>
    </row>
    <row r="29" spans="1:74" s="5" customFormat="1" ht="348" hidden="1" customHeight="1" outlineLevel="1">
      <c r="A29" s="10">
        <v>14</v>
      </c>
      <c r="B29" s="90" t="s">
        <v>315</v>
      </c>
      <c r="C29" s="84" t="s">
        <v>220</v>
      </c>
      <c r="D29" s="90" t="s">
        <v>316</v>
      </c>
      <c r="E29" s="86" t="s">
        <v>908</v>
      </c>
      <c r="F29" s="95" t="s">
        <v>909</v>
      </c>
      <c r="G29" s="95" t="s">
        <v>317</v>
      </c>
      <c r="H29" s="57" t="s">
        <v>136</v>
      </c>
      <c r="I29" s="23" t="s">
        <v>133</v>
      </c>
      <c r="J29" s="69" t="str">
        <f t="array" ref="J29">INDEX(evaluacion,MATCH(H29&amp;I29,impacto&amp;probabilidad,0))</f>
        <v>8 = Zona de riesgo alta. Reducir el riesgo. Evitar el riesgo compartir o transferir.</v>
      </c>
      <c r="K29" s="9" t="s">
        <v>172</v>
      </c>
      <c r="L29" s="9" t="s">
        <v>20</v>
      </c>
      <c r="M29" s="89" t="s">
        <v>318</v>
      </c>
      <c r="N29" s="69" t="str">
        <f t="array" aca="1" ref="N29" ca="1">OFFSET(valoracion,MATCH(J29&amp;K29&amp;L29,evaluacion2&amp;controles&amp;tipo,0),0)</f>
        <v>4 = Zona de riesgo baja. Asumir el riesgo</v>
      </c>
      <c r="O29" s="55" t="s">
        <v>239</v>
      </c>
      <c r="P29" s="90" t="s">
        <v>319</v>
      </c>
      <c r="Q29" s="91" t="s">
        <v>320</v>
      </c>
      <c r="R29" s="92" t="s">
        <v>321</v>
      </c>
      <c r="S29" s="89" t="s">
        <v>322</v>
      </c>
      <c r="T29" s="93">
        <v>1</v>
      </c>
      <c r="U29" s="94" t="s">
        <v>323</v>
      </c>
      <c r="V29" s="324" t="s">
        <v>1004</v>
      </c>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4"/>
      <c r="BD29" s="394"/>
      <c r="BE29" s="394"/>
      <c r="BF29" s="394"/>
      <c r="BG29" s="394"/>
      <c r="BH29" s="394"/>
      <c r="BI29" s="394"/>
      <c r="BJ29" s="394"/>
      <c r="BK29" s="394"/>
      <c r="BL29" s="394"/>
      <c r="BM29" s="394"/>
      <c r="BN29" s="394"/>
      <c r="BO29" s="394"/>
      <c r="BP29" s="394"/>
      <c r="BQ29" s="394"/>
      <c r="BR29" s="394"/>
      <c r="BS29" s="394"/>
      <c r="BT29" s="394"/>
      <c r="BU29" s="394"/>
      <c r="BV29" s="394"/>
    </row>
    <row r="30" spans="1:74" s="5" customFormat="1" ht="408" hidden="1" customHeight="1" outlineLevel="1">
      <c r="A30" s="10">
        <v>15</v>
      </c>
      <c r="B30" s="96" t="s">
        <v>324</v>
      </c>
      <c r="C30" s="84" t="s">
        <v>224</v>
      </c>
      <c r="D30" s="96" t="s">
        <v>325</v>
      </c>
      <c r="E30" s="86" t="s">
        <v>952</v>
      </c>
      <c r="F30" s="95" t="s">
        <v>953</v>
      </c>
      <c r="G30" s="95" t="s">
        <v>326</v>
      </c>
      <c r="H30" s="57" t="s">
        <v>132</v>
      </c>
      <c r="I30" s="23" t="s">
        <v>141</v>
      </c>
      <c r="J30" s="69" t="str">
        <f t="array" ref="J30">INDEX(evaluacion,MATCH(H30&amp;I30,impacto&amp;probabilidad,0))</f>
        <v>9 = Zona de riesgo alta. Reducir el riesgo. Evitar el riesgo compartir o transferir.</v>
      </c>
      <c r="K30" s="9" t="s">
        <v>172</v>
      </c>
      <c r="L30" s="9" t="s">
        <v>20</v>
      </c>
      <c r="M30" s="89" t="s">
        <v>327</v>
      </c>
      <c r="N30" s="69" t="str">
        <f t="array" aca="1" ref="N30" ca="1">OFFSET(valoracion,MATCH(J30&amp;K30&amp;L30,evaluacion2&amp;controles&amp;tipo,0),0)</f>
        <v>3 = Zona de riesgo moderada. Asumir el riesgo. Reducir el Riesgo.</v>
      </c>
      <c r="O30" s="55" t="s">
        <v>239</v>
      </c>
      <c r="P30" s="90" t="s">
        <v>328</v>
      </c>
      <c r="Q30" s="91" t="s">
        <v>329</v>
      </c>
      <c r="R30" s="101" t="s">
        <v>312</v>
      </c>
      <c r="S30" s="89" t="s">
        <v>330</v>
      </c>
      <c r="T30" s="92"/>
      <c r="U30" s="94" t="s">
        <v>244</v>
      </c>
      <c r="V30" s="324" t="s">
        <v>1006</v>
      </c>
      <c r="W30" s="394"/>
      <c r="X30" s="394"/>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4"/>
      <c r="BD30" s="394"/>
      <c r="BE30" s="394"/>
      <c r="BF30" s="394"/>
      <c r="BG30" s="394"/>
      <c r="BH30" s="394"/>
      <c r="BI30" s="394"/>
      <c r="BJ30" s="394"/>
      <c r="BK30" s="394"/>
      <c r="BL30" s="394"/>
      <c r="BM30" s="394"/>
      <c r="BN30" s="394"/>
      <c r="BO30" s="394"/>
      <c r="BP30" s="394"/>
      <c r="BQ30" s="394"/>
      <c r="BR30" s="394"/>
      <c r="BS30" s="394"/>
      <c r="BT30" s="394"/>
      <c r="BU30" s="394"/>
      <c r="BV30" s="394"/>
    </row>
    <row r="31" spans="1:74" s="5" customFormat="1" ht="229.5" hidden="1" customHeight="1" outlineLevel="1">
      <c r="A31" s="10">
        <v>16</v>
      </c>
      <c r="B31" s="96" t="s">
        <v>331</v>
      </c>
      <c r="C31" s="84" t="s">
        <v>220</v>
      </c>
      <c r="D31" s="96" t="s">
        <v>332</v>
      </c>
      <c r="E31" s="86" t="s">
        <v>910</v>
      </c>
      <c r="F31" s="95" t="s">
        <v>911</v>
      </c>
      <c r="G31" s="95" t="s">
        <v>333</v>
      </c>
      <c r="H31" s="57" t="s">
        <v>136</v>
      </c>
      <c r="I31" s="23" t="s">
        <v>133</v>
      </c>
      <c r="J31" s="69" t="str">
        <f t="array" ref="J31">INDEX(evaluacion,MATCH(H31&amp;I31,impacto&amp;probabilidad,0))</f>
        <v>8 = Zona de riesgo alta. Reducir el riesgo. Evitar el riesgo compartir o transferir.</v>
      </c>
      <c r="K31" s="9" t="s">
        <v>172</v>
      </c>
      <c r="L31" s="9" t="s">
        <v>20</v>
      </c>
      <c r="M31" s="89" t="s">
        <v>334</v>
      </c>
      <c r="N31" s="69" t="str">
        <f t="array" aca="1" ref="N31" ca="1">OFFSET(valoracion,MATCH(J31&amp;K31&amp;L31,evaluacion2&amp;controles&amp;tipo,0),0)</f>
        <v>4 = Zona de riesgo baja. Asumir el riesgo</v>
      </c>
      <c r="O31" s="55" t="s">
        <v>335</v>
      </c>
      <c r="P31" s="104" t="s">
        <v>336</v>
      </c>
      <c r="Q31" s="91" t="s">
        <v>337</v>
      </c>
      <c r="R31" s="101" t="s">
        <v>312</v>
      </c>
      <c r="S31" s="105" t="s">
        <v>338</v>
      </c>
      <c r="T31" s="93">
        <v>1</v>
      </c>
      <c r="U31" s="106" t="s">
        <v>323</v>
      </c>
      <c r="V31" s="323" t="s">
        <v>1007</v>
      </c>
      <c r="W31" s="394"/>
      <c r="X31" s="394"/>
      <c r="Y31" s="394"/>
      <c r="Z31" s="394"/>
      <c r="AA31" s="394"/>
      <c r="AB31" s="394"/>
      <c r="AC31" s="394"/>
      <c r="AD31" s="394"/>
      <c r="AE31" s="394"/>
      <c r="AF31" s="394"/>
      <c r="AG31" s="394"/>
      <c r="AH31" s="394"/>
      <c r="AI31" s="394"/>
      <c r="AJ31" s="394"/>
      <c r="AK31" s="394"/>
      <c r="AL31" s="394"/>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row>
    <row r="32" spans="1:74" s="5" customFormat="1" ht="345" hidden="1" customHeight="1" outlineLevel="1">
      <c r="A32" s="10">
        <v>17</v>
      </c>
      <c r="B32" s="96" t="s">
        <v>339</v>
      </c>
      <c r="C32" s="84" t="s">
        <v>224</v>
      </c>
      <c r="D32" s="99" t="s">
        <v>291</v>
      </c>
      <c r="E32" s="86" t="s">
        <v>912</v>
      </c>
      <c r="F32" s="102" t="s">
        <v>305</v>
      </c>
      <c r="G32" s="108" t="s">
        <v>306</v>
      </c>
      <c r="H32" s="57" t="s">
        <v>136</v>
      </c>
      <c r="I32" s="23" t="s">
        <v>143</v>
      </c>
      <c r="J32" s="69" t="str">
        <f t="array" ref="J32">INDEX(evaluacion,MATCH(H32&amp;I32,impacto&amp;probabilidad,0))</f>
        <v>4 = Zona de riesgo alta. Reducir el riesgo. Evitar el riesgo compartir o transferir.</v>
      </c>
      <c r="K32" s="9" t="s">
        <v>172</v>
      </c>
      <c r="L32" s="9" t="s">
        <v>20</v>
      </c>
      <c r="M32" s="89" t="s">
        <v>256</v>
      </c>
      <c r="N32" s="69" t="str">
        <f t="array" aca="1" ref="N32" ca="1">OFFSET(valoracion,MATCH(J32&amp;K32&amp;L32,evaluacion2&amp;controles&amp;tipo,0),0)</f>
        <v>4 = Zona de riesgo alta. Reducir el riesgo. Evitar el riesgo compartir o transferir.</v>
      </c>
      <c r="O32" s="55" t="s">
        <v>335</v>
      </c>
      <c r="P32" s="104" t="s">
        <v>340</v>
      </c>
      <c r="Q32" s="14"/>
      <c r="R32" s="101" t="s">
        <v>312</v>
      </c>
      <c r="S32" s="108" t="s">
        <v>341</v>
      </c>
      <c r="T32" s="109">
        <v>0</v>
      </c>
      <c r="U32" s="94" t="s">
        <v>275</v>
      </c>
      <c r="V32" s="316" t="s">
        <v>1008</v>
      </c>
      <c r="W32" s="394"/>
      <c r="X32" s="394"/>
      <c r="Y32" s="394"/>
      <c r="Z32" s="394"/>
      <c r="AA32" s="394"/>
      <c r="AB32" s="394"/>
      <c r="AC32" s="394"/>
      <c r="AD32" s="394"/>
      <c r="AE32" s="394"/>
      <c r="AF32" s="394"/>
      <c r="AG32" s="394"/>
      <c r="AH32" s="394"/>
      <c r="AI32" s="394"/>
      <c r="AJ32" s="394"/>
      <c r="AK32" s="394"/>
      <c r="AL32" s="394"/>
      <c r="AM32" s="394"/>
      <c r="AN32" s="394"/>
      <c r="AO32" s="394"/>
      <c r="AP32" s="394"/>
      <c r="AQ32" s="394"/>
      <c r="AR32" s="394"/>
      <c r="AS32" s="394"/>
      <c r="AT32" s="394"/>
      <c r="AU32" s="394"/>
      <c r="AV32" s="394"/>
      <c r="AW32" s="394"/>
      <c r="AX32" s="394"/>
      <c r="AY32" s="394"/>
      <c r="AZ32" s="394"/>
      <c r="BA32" s="394"/>
      <c r="BB32" s="394"/>
      <c r="BC32" s="394"/>
      <c r="BD32" s="394"/>
      <c r="BE32" s="394"/>
      <c r="BF32" s="394"/>
      <c r="BG32" s="394"/>
      <c r="BH32" s="394"/>
      <c r="BI32" s="394"/>
      <c r="BJ32" s="394"/>
      <c r="BK32" s="394"/>
      <c r="BL32" s="394"/>
      <c r="BM32" s="394"/>
      <c r="BN32" s="394"/>
      <c r="BO32" s="394"/>
      <c r="BP32" s="394"/>
      <c r="BQ32" s="394"/>
      <c r="BR32" s="394"/>
      <c r="BS32" s="394"/>
      <c r="BT32" s="394"/>
      <c r="BU32" s="394"/>
      <c r="BV32" s="394"/>
    </row>
    <row r="33" spans="1:74" s="5" customFormat="1" ht="384.75" hidden="1" customHeight="1" outlineLevel="1">
      <c r="A33" s="10">
        <v>18</v>
      </c>
      <c r="B33" s="102" t="s">
        <v>342</v>
      </c>
      <c r="C33" s="84" t="s">
        <v>224</v>
      </c>
      <c r="D33" s="99" t="s">
        <v>291</v>
      </c>
      <c r="E33" s="86" t="s">
        <v>912</v>
      </c>
      <c r="F33" s="102" t="s">
        <v>305</v>
      </c>
      <c r="G33" s="108" t="s">
        <v>306</v>
      </c>
      <c r="H33" s="57" t="s">
        <v>136</v>
      </c>
      <c r="I33" s="23" t="s">
        <v>143</v>
      </c>
      <c r="J33" s="69" t="str">
        <f t="array" ref="J33">INDEX(evaluacion,MATCH(H33&amp;I33,impacto&amp;probabilidad,0))</f>
        <v>4 = Zona de riesgo alta. Reducir el riesgo. Evitar el riesgo compartir o transferir.</v>
      </c>
      <c r="K33" s="9" t="s">
        <v>172</v>
      </c>
      <c r="L33" s="9" t="s">
        <v>20</v>
      </c>
      <c r="M33" s="89" t="s">
        <v>343</v>
      </c>
      <c r="N33" s="69" t="str">
        <f t="array" aca="1" ref="N33" ca="1">OFFSET(valoracion,MATCH(J33&amp;K33&amp;L33,evaluacion2&amp;controles&amp;tipo,0),0)</f>
        <v>4 = Zona de riesgo alta. Reducir el riesgo. Evitar el riesgo compartir o transferir.</v>
      </c>
      <c r="O33" s="55" t="s">
        <v>335</v>
      </c>
      <c r="P33" s="104" t="s">
        <v>344</v>
      </c>
      <c r="Q33" s="110" t="s">
        <v>345</v>
      </c>
      <c r="R33" s="101" t="s">
        <v>312</v>
      </c>
      <c r="S33" s="108" t="s">
        <v>341</v>
      </c>
      <c r="T33" s="111">
        <v>0</v>
      </c>
      <c r="U33" s="94" t="s">
        <v>275</v>
      </c>
      <c r="V33" s="316" t="s">
        <v>1009</v>
      </c>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row>
    <row r="34" spans="1:74" s="5" customFormat="1" ht="384.75" hidden="1" customHeight="1" outlineLevel="1">
      <c r="A34" s="10">
        <v>19</v>
      </c>
      <c r="B34" s="102" t="s">
        <v>346</v>
      </c>
      <c r="C34" s="84" t="s">
        <v>224</v>
      </c>
      <c r="D34" s="99" t="s">
        <v>291</v>
      </c>
      <c r="E34" s="86" t="s">
        <v>912</v>
      </c>
      <c r="F34" s="102" t="s">
        <v>305</v>
      </c>
      <c r="G34" s="108" t="s">
        <v>306</v>
      </c>
      <c r="H34" s="57" t="s">
        <v>136</v>
      </c>
      <c r="I34" s="23" t="s">
        <v>143</v>
      </c>
      <c r="J34" s="69" t="str">
        <f t="array" ref="J34">INDEX(evaluacion,MATCH(H34&amp;I34,impacto&amp;probabilidad,0))</f>
        <v>4 = Zona de riesgo alta. Reducir el riesgo. Evitar el riesgo compartir o transferir.</v>
      </c>
      <c r="K34" s="9" t="s">
        <v>172</v>
      </c>
      <c r="L34" s="9" t="s">
        <v>20</v>
      </c>
      <c r="M34" s="112" t="s">
        <v>347</v>
      </c>
      <c r="N34" s="69" t="str">
        <f t="array" aca="1" ref="N34" ca="1">OFFSET(valoracion,MATCH(J34&amp;K34&amp;L34,evaluacion2&amp;controles&amp;tipo,0),0)</f>
        <v>4 = Zona de riesgo alta. Reducir el riesgo. Evitar el riesgo compartir o transferir.</v>
      </c>
      <c r="O34" s="113" t="s">
        <v>335</v>
      </c>
      <c r="P34" s="104" t="s">
        <v>344</v>
      </c>
      <c r="Q34" s="110" t="s">
        <v>348</v>
      </c>
      <c r="R34" s="101" t="s">
        <v>312</v>
      </c>
      <c r="S34" s="108" t="s">
        <v>341</v>
      </c>
      <c r="T34" s="111">
        <v>0</v>
      </c>
      <c r="U34" s="94" t="s">
        <v>275</v>
      </c>
      <c r="V34" s="316" t="s">
        <v>1010</v>
      </c>
      <c r="W34" s="394"/>
      <c r="X34" s="394"/>
      <c r="Y34" s="394"/>
      <c r="Z34" s="394"/>
      <c r="AA34" s="394"/>
      <c r="AB34" s="394"/>
      <c r="AC34" s="394"/>
      <c r="AD34" s="394"/>
      <c r="AE34" s="394"/>
      <c r="AF34" s="394"/>
      <c r="AG34" s="394"/>
      <c r="AH34" s="394"/>
      <c r="AI34" s="394"/>
      <c r="AJ34" s="394"/>
      <c r="AK34" s="394"/>
      <c r="AL34" s="394"/>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row>
    <row r="35" spans="1:74" s="5" customFormat="1" ht="324" hidden="1" customHeight="1" outlineLevel="1">
      <c r="A35" s="10">
        <v>20</v>
      </c>
      <c r="B35" s="102" t="s">
        <v>349</v>
      </c>
      <c r="C35" s="84" t="s">
        <v>224</v>
      </c>
      <c r="D35" s="99" t="s">
        <v>291</v>
      </c>
      <c r="E35" s="86" t="s">
        <v>912</v>
      </c>
      <c r="F35" s="108" t="s">
        <v>305</v>
      </c>
      <c r="G35" s="108" t="s">
        <v>306</v>
      </c>
      <c r="H35" s="114" t="s">
        <v>136</v>
      </c>
      <c r="I35" s="115" t="s">
        <v>143</v>
      </c>
      <c r="J35" s="118" t="str">
        <f t="array" ref="J35">INDEX(evaluacion,MATCH(H35&amp;I35,impacto&amp;probabilidad,0))</f>
        <v>4 = Zona de riesgo alta. Reducir el riesgo. Evitar el riesgo compartir o transferir.</v>
      </c>
      <c r="K35" s="119" t="s">
        <v>172</v>
      </c>
      <c r="L35" s="119" t="s">
        <v>20</v>
      </c>
      <c r="M35" s="120" t="s">
        <v>347</v>
      </c>
      <c r="N35" s="118" t="str">
        <f t="array" aca="1" ref="N35" ca="1">OFFSET(valoracion,MATCH(J35&amp;K35&amp;L35,evaluacion2&amp;controles&amp;tipo,0),0)</f>
        <v>4 = Zona de riesgo alta. Reducir el riesgo. Evitar el riesgo compartir o transferir.</v>
      </c>
      <c r="O35" s="86" t="s">
        <v>335</v>
      </c>
      <c r="P35" s="121" t="s">
        <v>350</v>
      </c>
      <c r="Q35" s="110" t="s">
        <v>348</v>
      </c>
      <c r="R35" s="110" t="s">
        <v>312</v>
      </c>
      <c r="S35" s="110" t="s">
        <v>341</v>
      </c>
      <c r="T35" s="110">
        <v>0</v>
      </c>
      <c r="U35" s="110" t="s">
        <v>275</v>
      </c>
      <c r="V35" s="316" t="s">
        <v>1011</v>
      </c>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row>
    <row r="36" spans="1:74" s="5" customFormat="1" ht="384.75" hidden="1" customHeight="1" outlineLevel="1">
      <c r="A36" s="10">
        <v>21</v>
      </c>
      <c r="B36" s="102" t="s">
        <v>351</v>
      </c>
      <c r="C36" s="108" t="s">
        <v>224</v>
      </c>
      <c r="D36" s="108" t="s">
        <v>352</v>
      </c>
      <c r="E36" s="86" t="s">
        <v>912</v>
      </c>
      <c r="F36" s="108" t="s">
        <v>305</v>
      </c>
      <c r="G36" s="108" t="s">
        <v>306</v>
      </c>
      <c r="H36" s="114" t="s">
        <v>136</v>
      </c>
      <c r="I36" s="115" t="s">
        <v>143</v>
      </c>
      <c r="J36" s="118" t="str">
        <f t="array" ref="J36">INDEX(evaluacion,MATCH(H36&amp;I36,impacto&amp;probabilidad,0))</f>
        <v>4 = Zona de riesgo alta. Reducir el riesgo. Evitar el riesgo compartir o transferir.</v>
      </c>
      <c r="K36" s="119" t="s">
        <v>172</v>
      </c>
      <c r="L36" s="119" t="s">
        <v>20</v>
      </c>
      <c r="M36" s="120" t="s">
        <v>347</v>
      </c>
      <c r="N36" s="118" t="str">
        <f t="array" aca="1" ref="N36" ca="1">OFFSET(valoracion,MATCH(J36&amp;K36&amp;L36,evaluacion2&amp;controles&amp;tipo,0),0)</f>
        <v>4 = Zona de riesgo alta. Reducir el riesgo. Evitar el riesgo compartir o transferir.</v>
      </c>
      <c r="O36" s="113" t="s">
        <v>335</v>
      </c>
      <c r="P36" s="121" t="s">
        <v>350</v>
      </c>
      <c r="Q36" s="110" t="s">
        <v>348</v>
      </c>
      <c r="R36" s="101" t="s">
        <v>312</v>
      </c>
      <c r="S36" s="108" t="s">
        <v>341</v>
      </c>
      <c r="T36" s="111">
        <v>0</v>
      </c>
      <c r="U36" s="122" t="s">
        <v>275</v>
      </c>
      <c r="V36" s="316" t="s">
        <v>1012</v>
      </c>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4"/>
      <c r="AY36" s="394"/>
      <c r="AZ36" s="394"/>
      <c r="BA36" s="394"/>
      <c r="BB36" s="394"/>
      <c r="BC36" s="394"/>
      <c r="BD36" s="394"/>
      <c r="BE36" s="394"/>
      <c r="BF36" s="394"/>
      <c r="BG36" s="394"/>
      <c r="BH36" s="394"/>
      <c r="BI36" s="394"/>
      <c r="BJ36" s="394"/>
      <c r="BK36" s="394"/>
      <c r="BL36" s="394"/>
      <c r="BM36" s="394"/>
      <c r="BN36" s="394"/>
      <c r="BO36" s="394"/>
      <c r="BP36" s="394"/>
      <c r="BQ36" s="394"/>
      <c r="BR36" s="394"/>
      <c r="BS36" s="394"/>
      <c r="BT36" s="394"/>
      <c r="BU36" s="394"/>
      <c r="BV36" s="394"/>
    </row>
    <row r="37" spans="1:74" s="5" customFormat="1" ht="12.75" hidden="1" customHeight="1" outlineLevel="1">
      <c r="A37" s="10"/>
      <c r="B37" s="10"/>
      <c r="C37" s="84"/>
      <c r="D37" s="10"/>
      <c r="E37" s="10"/>
      <c r="F37" s="76"/>
      <c r="G37" s="76"/>
      <c r="H37" s="57"/>
      <c r="I37" s="23"/>
      <c r="J37" s="69"/>
      <c r="K37" s="9"/>
      <c r="L37" s="9"/>
      <c r="M37" s="9"/>
      <c r="N37" s="69"/>
      <c r="O37" s="6"/>
      <c r="P37" s="6"/>
      <c r="Q37" s="14"/>
      <c r="R37" s="9"/>
      <c r="S37" s="9"/>
      <c r="T37" s="9"/>
      <c r="U37" s="7"/>
      <c r="V37" s="1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4"/>
      <c r="AX37" s="394"/>
      <c r="AY37" s="394"/>
      <c r="AZ37" s="394"/>
      <c r="BA37" s="394"/>
      <c r="BB37" s="394"/>
      <c r="BC37" s="394"/>
      <c r="BD37" s="394"/>
      <c r="BE37" s="394"/>
      <c r="BF37" s="394"/>
      <c r="BG37" s="394"/>
      <c r="BH37" s="394"/>
      <c r="BI37" s="394"/>
      <c r="BJ37" s="394"/>
      <c r="BK37" s="394"/>
      <c r="BL37" s="394"/>
      <c r="BM37" s="394"/>
      <c r="BN37" s="394"/>
      <c r="BO37" s="394"/>
      <c r="BP37" s="394"/>
      <c r="BQ37" s="394"/>
      <c r="BR37" s="394"/>
      <c r="BS37" s="394"/>
      <c r="BT37" s="394"/>
      <c r="BU37" s="394"/>
      <c r="BV37" s="394"/>
    </row>
    <row r="38" spans="1:74" s="5" customFormat="1" ht="27.75" customHeight="1" collapsed="1">
      <c r="A38" s="401" t="s">
        <v>231</v>
      </c>
      <c r="B38" s="401"/>
      <c r="C38" s="401"/>
      <c r="D38" s="401"/>
      <c r="E38" s="401"/>
      <c r="F38" s="401"/>
      <c r="G38" s="401"/>
      <c r="H38" s="398" t="s">
        <v>965</v>
      </c>
      <c r="I38" s="398"/>
      <c r="J38" s="398"/>
      <c r="K38" s="398"/>
      <c r="L38" s="398"/>
      <c r="M38" s="398"/>
      <c r="N38" s="398"/>
      <c r="O38" s="398"/>
      <c r="P38" s="398"/>
      <c r="Q38" s="398"/>
      <c r="R38" s="398"/>
      <c r="S38" s="398"/>
      <c r="T38" s="398"/>
      <c r="U38" s="398"/>
      <c r="V38" s="398"/>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94"/>
      <c r="BB38" s="394"/>
      <c r="BC38" s="394"/>
      <c r="BD38" s="394"/>
      <c r="BE38" s="394"/>
      <c r="BF38" s="394"/>
      <c r="BG38" s="394"/>
      <c r="BH38" s="394"/>
      <c r="BI38" s="394"/>
      <c r="BJ38" s="394"/>
      <c r="BK38" s="394"/>
      <c r="BL38" s="394"/>
      <c r="BM38" s="394"/>
      <c r="BN38" s="394"/>
      <c r="BO38" s="394"/>
      <c r="BP38" s="394"/>
      <c r="BQ38" s="394"/>
      <c r="BR38" s="394"/>
      <c r="BS38" s="394"/>
      <c r="BT38" s="394"/>
      <c r="BU38" s="394"/>
      <c r="BV38" s="394"/>
    </row>
    <row r="39" spans="1:74" s="5" customFormat="1" ht="409.5" hidden="1" customHeight="1" outlineLevel="1">
      <c r="A39" s="10">
        <v>22</v>
      </c>
      <c r="B39" s="96" t="s">
        <v>353</v>
      </c>
      <c r="C39" s="84" t="s">
        <v>220</v>
      </c>
      <c r="D39" s="96" t="s">
        <v>354</v>
      </c>
      <c r="E39" s="86" t="s">
        <v>947</v>
      </c>
      <c r="F39" s="95" t="s">
        <v>948</v>
      </c>
      <c r="G39" s="95" t="s">
        <v>355</v>
      </c>
      <c r="H39" s="57" t="s">
        <v>137</v>
      </c>
      <c r="I39" s="23" t="s">
        <v>141</v>
      </c>
      <c r="J39" s="69" t="str">
        <f t="array" ref="J39">INDEX(evaluacion,MATCH(H39&amp;I39,impacto&amp;probabilidad,0))</f>
        <v>15 = Zona de riesgo extrema. Evitar el riesgo. Reducir el riesgo, Compartir o transferir.</v>
      </c>
      <c r="K39" s="9" t="s">
        <v>172</v>
      </c>
      <c r="L39" s="9" t="s">
        <v>20</v>
      </c>
      <c r="M39" s="89" t="s">
        <v>356</v>
      </c>
      <c r="N39" s="69" t="str">
        <f t="array" aca="1" ref="N39" ca="1">OFFSET(valoracion,MATCH(J39&amp;K39&amp;L39,evaluacion2&amp;controles&amp;tipo,0),0)</f>
        <v>9 = Zona de riesgo alta. Reducir el riesgo. Evitar el riesgo compartir o transferir.</v>
      </c>
      <c r="O39" s="55" t="s">
        <v>239</v>
      </c>
      <c r="P39" s="90" t="s">
        <v>357</v>
      </c>
      <c r="Q39" s="91" t="s">
        <v>358</v>
      </c>
      <c r="R39" s="101" t="s">
        <v>359</v>
      </c>
      <c r="S39" s="105" t="s">
        <v>360</v>
      </c>
      <c r="T39" s="93">
        <v>1</v>
      </c>
      <c r="U39" s="94" t="s">
        <v>314</v>
      </c>
      <c r="V39" s="320" t="s">
        <v>1023</v>
      </c>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4"/>
      <c r="BL39" s="394"/>
      <c r="BM39" s="394"/>
      <c r="BN39" s="394"/>
      <c r="BO39" s="394"/>
      <c r="BP39" s="394"/>
      <c r="BQ39" s="394"/>
      <c r="BR39" s="394"/>
      <c r="BS39" s="394"/>
      <c r="BT39" s="394"/>
      <c r="BU39" s="394"/>
      <c r="BV39" s="394"/>
    </row>
    <row r="40" spans="1:74" s="5" customFormat="1" ht="229.5" hidden="1" customHeight="1" outlineLevel="1">
      <c r="A40" s="10">
        <v>23</v>
      </c>
      <c r="B40" s="96" t="s">
        <v>361</v>
      </c>
      <c r="C40" s="84" t="s">
        <v>222</v>
      </c>
      <c r="D40" s="96" t="s">
        <v>362</v>
      </c>
      <c r="E40" s="86" t="s">
        <v>910</v>
      </c>
      <c r="F40" s="139" t="s">
        <v>949</v>
      </c>
      <c r="G40" s="95" t="s">
        <v>363</v>
      </c>
      <c r="H40" s="57" t="s">
        <v>132</v>
      </c>
      <c r="I40" s="23" t="s">
        <v>141</v>
      </c>
      <c r="J40" s="69" t="str">
        <f t="array" ref="J40">INDEX(evaluacion,MATCH(H40&amp;I40,impacto&amp;probabilidad,0))</f>
        <v>9 = Zona de riesgo alta. Reducir el riesgo. Evitar el riesgo compartir o transferir.</v>
      </c>
      <c r="K40" s="9" t="s">
        <v>172</v>
      </c>
      <c r="L40" s="9" t="s">
        <v>20</v>
      </c>
      <c r="M40" s="89" t="s">
        <v>364</v>
      </c>
      <c r="N40" s="69" t="str">
        <f t="array" aca="1" ref="N40" ca="1">OFFSET(valoracion,MATCH(J40&amp;K40&amp;L40,evaluacion2&amp;controles&amp;tipo,0),0)</f>
        <v>3 = Zona de riesgo moderada. Asumir el riesgo. Reducir el Riesgo.</v>
      </c>
      <c r="O40" s="55" t="s">
        <v>239</v>
      </c>
      <c r="P40" s="90" t="s">
        <v>365</v>
      </c>
      <c r="Q40" s="91" t="s">
        <v>366</v>
      </c>
      <c r="R40" s="101" t="s">
        <v>367</v>
      </c>
      <c r="S40" s="97" t="s">
        <v>368</v>
      </c>
      <c r="T40" s="93">
        <v>1</v>
      </c>
      <c r="U40" s="94" t="s">
        <v>323</v>
      </c>
      <c r="V40" s="137" t="s">
        <v>1024</v>
      </c>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4"/>
      <c r="AX40" s="394"/>
      <c r="AY40" s="394"/>
      <c r="AZ40" s="394"/>
      <c r="BA40" s="394"/>
      <c r="BB40" s="394"/>
      <c r="BC40" s="394"/>
      <c r="BD40" s="394"/>
      <c r="BE40" s="394"/>
      <c r="BF40" s="394"/>
      <c r="BG40" s="394"/>
      <c r="BH40" s="394"/>
      <c r="BI40" s="394"/>
      <c r="BJ40" s="394"/>
      <c r="BK40" s="394"/>
      <c r="BL40" s="394"/>
      <c r="BM40" s="394"/>
      <c r="BN40" s="394"/>
      <c r="BO40" s="394"/>
      <c r="BP40" s="394"/>
      <c r="BQ40" s="394"/>
      <c r="BR40" s="394"/>
      <c r="BS40" s="394"/>
      <c r="BT40" s="394"/>
      <c r="BU40" s="394"/>
      <c r="BV40" s="394"/>
    </row>
    <row r="41" spans="1:74" s="5" customFormat="1" ht="370.5" hidden="1" customHeight="1" outlineLevel="1">
      <c r="A41" s="10">
        <v>24</v>
      </c>
      <c r="B41" s="123" t="s">
        <v>369</v>
      </c>
      <c r="C41" s="84" t="s">
        <v>224</v>
      </c>
      <c r="D41" s="96" t="s">
        <v>370</v>
      </c>
      <c r="E41" s="86" t="s">
        <v>912</v>
      </c>
      <c r="F41" s="108" t="s">
        <v>305</v>
      </c>
      <c r="G41" s="108" t="s">
        <v>371</v>
      </c>
      <c r="H41" s="116" t="s">
        <v>136</v>
      </c>
      <c r="I41" s="117" t="s">
        <v>143</v>
      </c>
      <c r="J41" s="124" t="str">
        <f t="array" ref="J41">INDEX(evaluacion,MATCH(H41&amp;I41,impacto&amp;probabilidad,0))</f>
        <v>4 = Zona de riesgo alta. Reducir el riesgo. Evitar el riesgo compartir o transferir.</v>
      </c>
      <c r="K41" s="125" t="s">
        <v>172</v>
      </c>
      <c r="L41" s="125" t="s">
        <v>20</v>
      </c>
      <c r="M41" s="108" t="s">
        <v>372</v>
      </c>
      <c r="N41" s="69" t="str">
        <f t="array" aca="1" ref="N41" ca="1">OFFSET(valoracion,MATCH(J41&amp;K41&amp;L41,evaluacion2&amp;controles&amp;tipo,0),0)</f>
        <v>4 = Zona de riesgo alta. Reducir el riesgo. Evitar el riesgo compartir o transferir.</v>
      </c>
      <c r="O41" s="311" t="s">
        <v>239</v>
      </c>
      <c r="P41" s="108" t="s">
        <v>373</v>
      </c>
      <c r="Q41" s="108" t="s">
        <v>299</v>
      </c>
      <c r="R41" s="101" t="s">
        <v>367</v>
      </c>
      <c r="S41" s="108" t="s">
        <v>374</v>
      </c>
      <c r="T41" s="9"/>
      <c r="U41" s="122" t="s">
        <v>275</v>
      </c>
      <c r="V41" s="317" t="s">
        <v>1032</v>
      </c>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4"/>
      <c r="AX41" s="394"/>
      <c r="AY41" s="394"/>
      <c r="AZ41" s="394"/>
      <c r="BA41" s="394"/>
      <c r="BB41" s="394"/>
      <c r="BC41" s="394"/>
      <c r="BD41" s="394"/>
      <c r="BE41" s="394"/>
      <c r="BF41" s="394"/>
      <c r="BG41" s="394"/>
      <c r="BH41" s="394"/>
      <c r="BI41" s="394"/>
      <c r="BJ41" s="394"/>
      <c r="BK41" s="394"/>
      <c r="BL41" s="394"/>
      <c r="BM41" s="394"/>
      <c r="BN41" s="394"/>
      <c r="BO41" s="394"/>
      <c r="BP41" s="394"/>
      <c r="BQ41" s="394"/>
      <c r="BR41" s="394"/>
      <c r="BS41" s="394"/>
      <c r="BT41" s="394"/>
      <c r="BU41" s="394"/>
      <c r="BV41" s="394"/>
    </row>
    <row r="42" spans="1:74" s="5" customFormat="1" ht="384.75" hidden="1" customHeight="1" outlineLevel="1">
      <c r="A42" s="10">
        <v>25</v>
      </c>
      <c r="B42" s="123" t="s">
        <v>375</v>
      </c>
      <c r="C42" s="84" t="s">
        <v>224</v>
      </c>
      <c r="D42" s="99" t="s">
        <v>376</v>
      </c>
      <c r="E42" s="86" t="s">
        <v>912</v>
      </c>
      <c r="F42" s="108" t="s">
        <v>305</v>
      </c>
      <c r="G42" s="108" t="s">
        <v>371</v>
      </c>
      <c r="H42" s="114" t="s">
        <v>136</v>
      </c>
      <c r="I42" s="115" t="s">
        <v>143</v>
      </c>
      <c r="J42" s="118" t="str">
        <f t="array" ref="J42">INDEX(evaluacion,MATCH(H42&amp;I42,impacto&amp;probabilidad,0))</f>
        <v>4 = Zona de riesgo alta. Reducir el riesgo. Evitar el riesgo compartir o transferir.</v>
      </c>
      <c r="K42" s="119" t="s">
        <v>172</v>
      </c>
      <c r="L42" s="119" t="s">
        <v>20</v>
      </c>
      <c r="M42" s="108" t="s">
        <v>372</v>
      </c>
      <c r="N42" s="118" t="str">
        <f t="array" aca="1" ref="N42" ca="1">OFFSET(valoracion,MATCH(J42&amp;K42&amp;L42,evaluacion2&amp;controles&amp;tipo,0),0)</f>
        <v>4 = Zona de riesgo alta. Reducir el riesgo. Evitar el riesgo compartir o transferir.</v>
      </c>
      <c r="O42" s="90" t="s">
        <v>239</v>
      </c>
      <c r="P42" s="108" t="s">
        <v>373</v>
      </c>
      <c r="Q42" s="108" t="s">
        <v>299</v>
      </c>
      <c r="R42" s="101" t="s">
        <v>367</v>
      </c>
      <c r="S42" s="108" t="s">
        <v>377</v>
      </c>
      <c r="T42" s="9"/>
      <c r="U42" s="94" t="s">
        <v>275</v>
      </c>
      <c r="V42" s="317" t="s">
        <v>1033</v>
      </c>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4"/>
      <c r="AX42" s="394"/>
      <c r="AY42" s="394"/>
      <c r="AZ42" s="394"/>
      <c r="BA42" s="394"/>
      <c r="BB42" s="394"/>
      <c r="BC42" s="394"/>
      <c r="BD42" s="394"/>
      <c r="BE42" s="394"/>
      <c r="BF42" s="394"/>
      <c r="BG42" s="394"/>
      <c r="BH42" s="394"/>
      <c r="BI42" s="394"/>
      <c r="BJ42" s="394"/>
      <c r="BK42" s="394"/>
      <c r="BL42" s="394"/>
      <c r="BM42" s="394"/>
      <c r="BN42" s="394"/>
      <c r="BO42" s="394"/>
      <c r="BP42" s="394"/>
      <c r="BQ42" s="394"/>
      <c r="BR42" s="394"/>
      <c r="BS42" s="394"/>
      <c r="BT42" s="394"/>
      <c r="BU42" s="394"/>
      <c r="BV42" s="394"/>
    </row>
    <row r="43" spans="1:74" s="5" customFormat="1" ht="384.75" hidden="1" customHeight="1" outlineLevel="1">
      <c r="A43" s="10">
        <v>26</v>
      </c>
      <c r="B43" s="123" t="s">
        <v>339</v>
      </c>
      <c r="C43" s="84" t="s">
        <v>224</v>
      </c>
      <c r="D43" s="99" t="s">
        <v>376</v>
      </c>
      <c r="E43" s="86" t="s">
        <v>912</v>
      </c>
      <c r="F43" s="108" t="s">
        <v>305</v>
      </c>
      <c r="G43" s="108" t="s">
        <v>371</v>
      </c>
      <c r="H43" s="116" t="s">
        <v>136</v>
      </c>
      <c r="I43" s="117" t="s">
        <v>143</v>
      </c>
      <c r="J43" s="124" t="str">
        <f t="array" ref="J43">INDEX(evaluacion,MATCH(H43&amp;I43,impacto&amp;probabilidad,0))</f>
        <v>4 = Zona de riesgo alta. Reducir el riesgo. Evitar el riesgo compartir o transferir.</v>
      </c>
      <c r="K43" s="125" t="s">
        <v>172</v>
      </c>
      <c r="L43" s="125" t="s">
        <v>20</v>
      </c>
      <c r="M43" s="102" t="s">
        <v>372</v>
      </c>
      <c r="N43" s="124" t="str">
        <f t="array" aca="1" ref="N43" ca="1">OFFSET(valoracion,MATCH(J43&amp;K43&amp;L43,evaluacion2&amp;controles&amp;tipo,0),0)</f>
        <v>4 = Zona de riesgo alta. Reducir el riesgo. Evitar el riesgo compartir o transferir.</v>
      </c>
      <c r="O43" s="55" t="s">
        <v>239</v>
      </c>
      <c r="P43" s="108" t="s">
        <v>373</v>
      </c>
      <c r="Q43" s="108" t="s">
        <v>299</v>
      </c>
      <c r="R43" s="101" t="s">
        <v>367</v>
      </c>
      <c r="S43" s="108" t="s">
        <v>378</v>
      </c>
      <c r="T43" s="119"/>
      <c r="U43" s="122" t="s">
        <v>275</v>
      </c>
      <c r="V43" s="317" t="s">
        <v>1034</v>
      </c>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4"/>
      <c r="AY43" s="394"/>
      <c r="AZ43" s="394"/>
      <c r="BA43" s="394"/>
      <c r="BB43" s="394"/>
      <c r="BC43" s="394"/>
      <c r="BD43" s="394"/>
      <c r="BE43" s="394"/>
      <c r="BF43" s="394"/>
      <c r="BG43" s="394"/>
      <c r="BH43" s="394"/>
      <c r="BI43" s="394"/>
      <c r="BJ43" s="394"/>
      <c r="BK43" s="394"/>
      <c r="BL43" s="394"/>
      <c r="BM43" s="394"/>
      <c r="BN43" s="394"/>
      <c r="BO43" s="394"/>
      <c r="BP43" s="394"/>
      <c r="BQ43" s="394"/>
      <c r="BR43" s="394"/>
      <c r="BS43" s="394"/>
      <c r="BT43" s="394"/>
      <c r="BU43" s="394"/>
      <c r="BV43" s="394"/>
    </row>
    <row r="44" spans="1:74" s="5" customFormat="1" ht="12.75" hidden="1" customHeight="1" outlineLevel="1">
      <c r="A44" s="10"/>
      <c r="B44" s="10"/>
      <c r="C44" s="84"/>
      <c r="D44" s="10"/>
      <c r="E44" s="10"/>
      <c r="F44" s="76"/>
      <c r="G44" s="76"/>
      <c r="H44" s="57"/>
      <c r="I44" s="23"/>
      <c r="J44" s="69"/>
      <c r="K44" s="9"/>
      <c r="L44" s="9"/>
      <c r="M44" s="9"/>
      <c r="N44" s="69"/>
      <c r="O44" s="6"/>
      <c r="P44" s="6"/>
      <c r="Q44" s="14"/>
      <c r="R44" s="9"/>
      <c r="S44" s="9"/>
      <c r="T44" s="9"/>
      <c r="U44" s="7"/>
      <c r="V44" s="14"/>
      <c r="W44" s="394"/>
      <c r="X44" s="394"/>
      <c r="Y44" s="394"/>
      <c r="Z44" s="394"/>
      <c r="AA44" s="394"/>
      <c r="AB44" s="394"/>
      <c r="AC44" s="394"/>
      <c r="AD44" s="394"/>
      <c r="AE44" s="394"/>
      <c r="AF44" s="394"/>
      <c r="AG44" s="394"/>
      <c r="AH44" s="394"/>
      <c r="AI44" s="394"/>
      <c r="AJ44" s="394"/>
      <c r="AK44" s="394"/>
      <c r="AL44" s="394"/>
      <c r="AM44" s="394"/>
      <c r="AN44" s="394"/>
      <c r="AO44" s="394"/>
      <c r="AP44" s="394"/>
      <c r="AQ44" s="394"/>
      <c r="AR44" s="394"/>
      <c r="AS44" s="394"/>
      <c r="AT44" s="394"/>
      <c r="AU44" s="394"/>
      <c r="AV44" s="394"/>
      <c r="AW44" s="394"/>
      <c r="AX44" s="394"/>
      <c r="AY44" s="394"/>
      <c r="AZ44" s="394"/>
      <c r="BA44" s="394"/>
      <c r="BB44" s="394"/>
      <c r="BC44" s="394"/>
      <c r="BD44" s="394"/>
      <c r="BE44" s="394"/>
      <c r="BF44" s="394"/>
      <c r="BG44" s="394"/>
      <c r="BH44" s="394"/>
      <c r="BI44" s="394"/>
      <c r="BJ44" s="394"/>
      <c r="BK44" s="394"/>
      <c r="BL44" s="394"/>
      <c r="BM44" s="394"/>
      <c r="BN44" s="394"/>
      <c r="BO44" s="394"/>
      <c r="BP44" s="394"/>
      <c r="BQ44" s="394"/>
      <c r="BR44" s="394"/>
      <c r="BS44" s="394"/>
      <c r="BT44" s="394"/>
      <c r="BU44" s="394"/>
      <c r="BV44" s="394"/>
    </row>
    <row r="45" spans="1:74" s="5" customFormat="1" ht="27.75" customHeight="1" collapsed="1">
      <c r="A45" s="397" t="s">
        <v>206</v>
      </c>
      <c r="B45" s="397"/>
      <c r="C45" s="397"/>
      <c r="D45" s="397"/>
      <c r="E45" s="397"/>
      <c r="F45" s="397"/>
      <c r="G45" s="397"/>
      <c r="H45" s="398" t="s">
        <v>966</v>
      </c>
      <c r="I45" s="398"/>
      <c r="J45" s="398"/>
      <c r="K45" s="398"/>
      <c r="L45" s="398"/>
      <c r="M45" s="398"/>
      <c r="N45" s="398"/>
      <c r="O45" s="398"/>
      <c r="P45" s="398"/>
      <c r="Q45" s="398"/>
      <c r="R45" s="398"/>
      <c r="S45" s="398"/>
      <c r="T45" s="398"/>
      <c r="U45" s="398"/>
      <c r="V45" s="398"/>
      <c r="W45" s="394"/>
      <c r="X45" s="394"/>
      <c r="Y45" s="394"/>
      <c r="Z45" s="394"/>
      <c r="AA45" s="394"/>
      <c r="AB45" s="394"/>
      <c r="AC45" s="394"/>
      <c r="AD45" s="394"/>
      <c r="AE45" s="394"/>
      <c r="AF45" s="394"/>
      <c r="AG45" s="394"/>
      <c r="AH45" s="394"/>
      <c r="AI45" s="394"/>
      <c r="AJ45" s="394"/>
      <c r="AK45" s="394"/>
      <c r="AL45" s="394"/>
      <c r="AM45" s="394"/>
      <c r="AN45" s="394"/>
      <c r="AO45" s="394"/>
      <c r="AP45" s="394"/>
      <c r="AQ45" s="394"/>
      <c r="AR45" s="394"/>
      <c r="AS45" s="394"/>
      <c r="AT45" s="394"/>
      <c r="AU45" s="394"/>
      <c r="AV45" s="394"/>
      <c r="AW45" s="394"/>
      <c r="AX45" s="394"/>
      <c r="AY45" s="394"/>
      <c r="AZ45" s="394"/>
      <c r="BA45" s="394"/>
      <c r="BB45" s="394"/>
      <c r="BC45" s="394"/>
      <c r="BD45" s="394"/>
      <c r="BE45" s="394"/>
      <c r="BF45" s="394"/>
      <c r="BG45" s="394"/>
      <c r="BH45" s="394"/>
      <c r="BI45" s="394"/>
      <c r="BJ45" s="394"/>
      <c r="BK45" s="394"/>
      <c r="BL45" s="394"/>
      <c r="BM45" s="394"/>
      <c r="BN45" s="394"/>
      <c r="BO45" s="394"/>
      <c r="BP45" s="394"/>
      <c r="BQ45" s="394"/>
      <c r="BR45" s="394"/>
      <c r="BS45" s="394"/>
      <c r="BT45" s="394"/>
      <c r="BU45" s="394"/>
      <c r="BV45" s="394"/>
    </row>
    <row r="46" spans="1:74" s="5" customFormat="1" ht="225" hidden="1" customHeight="1" outlineLevel="1">
      <c r="A46" s="10">
        <v>27</v>
      </c>
      <c r="B46" s="96" t="s">
        <v>379</v>
      </c>
      <c r="C46" s="84" t="s">
        <v>222</v>
      </c>
      <c r="D46" s="96" t="s">
        <v>380</v>
      </c>
      <c r="E46" s="86" t="s">
        <v>913</v>
      </c>
      <c r="F46" s="95" t="s">
        <v>914</v>
      </c>
      <c r="G46" s="95" t="s">
        <v>381</v>
      </c>
      <c r="H46" s="57" t="s">
        <v>136</v>
      </c>
      <c r="I46" s="23" t="s">
        <v>133</v>
      </c>
      <c r="J46" s="69" t="str">
        <f t="array" ref="J46">INDEX(evaluacion,MATCH(H46&amp;I46,impacto&amp;probabilidad,0))</f>
        <v>8 = Zona de riesgo alta. Reducir el riesgo. Evitar el riesgo compartir o transferir.</v>
      </c>
      <c r="K46" s="9" t="s">
        <v>172</v>
      </c>
      <c r="L46" s="9" t="s">
        <v>20</v>
      </c>
      <c r="M46" s="89" t="s">
        <v>382</v>
      </c>
      <c r="N46" s="69" t="str">
        <f t="array" aca="1" ref="N46" ca="1">OFFSET(valoracion,MATCH(J46&amp;K46&amp;L46,evaluacion2&amp;controles&amp;tipo,0),0)</f>
        <v>4 = Zona de riesgo baja. Asumir el riesgo</v>
      </c>
      <c r="O46" s="90" t="s">
        <v>383</v>
      </c>
      <c r="P46" s="90" t="s">
        <v>384</v>
      </c>
      <c r="Q46" s="91" t="s">
        <v>385</v>
      </c>
      <c r="R46" s="101" t="s">
        <v>386</v>
      </c>
      <c r="S46" s="89" t="s">
        <v>387</v>
      </c>
      <c r="T46" s="93">
        <v>1</v>
      </c>
      <c r="U46" s="94" t="s">
        <v>314</v>
      </c>
      <c r="V46" s="331" t="s">
        <v>1025</v>
      </c>
      <c r="W46" s="394"/>
      <c r="X46" s="394"/>
      <c r="Y46" s="394"/>
      <c r="Z46" s="394"/>
      <c r="AA46" s="394"/>
      <c r="AB46" s="394"/>
      <c r="AC46" s="394"/>
      <c r="AD46" s="394"/>
      <c r="AE46" s="394"/>
      <c r="AF46" s="394"/>
      <c r="AG46" s="394"/>
      <c r="AH46" s="394"/>
      <c r="AI46" s="394"/>
      <c r="AJ46" s="394"/>
      <c r="AK46" s="394"/>
      <c r="AL46" s="394"/>
      <c r="AM46" s="394"/>
      <c r="AN46" s="394"/>
      <c r="AO46" s="394"/>
      <c r="AP46" s="394"/>
      <c r="AQ46" s="394"/>
      <c r="AR46" s="394"/>
      <c r="AS46" s="394"/>
      <c r="AT46" s="394"/>
      <c r="AU46" s="394"/>
      <c r="AV46" s="394"/>
      <c r="AW46" s="394"/>
      <c r="AX46" s="394"/>
      <c r="AY46" s="394"/>
      <c r="AZ46" s="394"/>
      <c r="BA46" s="394"/>
      <c r="BB46" s="394"/>
      <c r="BC46" s="394"/>
      <c r="BD46" s="394"/>
      <c r="BE46" s="394"/>
      <c r="BF46" s="394"/>
      <c r="BG46" s="394"/>
      <c r="BH46" s="394"/>
      <c r="BI46" s="394"/>
      <c r="BJ46" s="394"/>
      <c r="BK46" s="394"/>
      <c r="BL46" s="394"/>
      <c r="BM46" s="394"/>
      <c r="BN46" s="394"/>
      <c r="BO46" s="394"/>
      <c r="BP46" s="394"/>
      <c r="BQ46" s="394"/>
      <c r="BR46" s="394"/>
      <c r="BS46" s="394"/>
      <c r="BT46" s="394"/>
      <c r="BU46" s="394"/>
      <c r="BV46" s="394"/>
    </row>
    <row r="47" spans="1:74" s="5" customFormat="1" ht="408" hidden="1" customHeight="1" outlineLevel="1">
      <c r="A47" s="10">
        <v>28</v>
      </c>
      <c r="B47" s="96" t="s">
        <v>388</v>
      </c>
      <c r="C47" s="84" t="s">
        <v>220</v>
      </c>
      <c r="D47" s="96" t="s">
        <v>389</v>
      </c>
      <c r="E47" s="86" t="s">
        <v>913</v>
      </c>
      <c r="F47" s="95" t="s">
        <v>390</v>
      </c>
      <c r="G47" s="95" t="s">
        <v>391</v>
      </c>
      <c r="H47" s="57" t="s">
        <v>135</v>
      </c>
      <c r="I47" s="23" t="s">
        <v>141</v>
      </c>
      <c r="J47" s="69" t="str">
        <f t="array" ref="J47">INDEX(evaluacion,MATCH(H47&amp;I47,impacto&amp;probabilidad,0))</f>
        <v>6 = Zona de riesgo moderada. Asumir el riesgo. Reducir el Riesgo.</v>
      </c>
      <c r="K47" s="9" t="s">
        <v>172</v>
      </c>
      <c r="L47" s="9" t="s">
        <v>20</v>
      </c>
      <c r="M47" s="89" t="s">
        <v>392</v>
      </c>
      <c r="N47" s="69" t="str">
        <f t="array" aca="1" ref="N47" ca="1">OFFSET(valoracion,MATCH(J47&amp;K47&amp;L47,evaluacion2&amp;controles&amp;tipo,0),0)</f>
        <v>2 = Zona de riesgo baja. Asumir el riesgo</v>
      </c>
      <c r="O47" s="90" t="s">
        <v>383</v>
      </c>
      <c r="P47" s="90" t="s">
        <v>393</v>
      </c>
      <c r="Q47" s="91" t="s">
        <v>394</v>
      </c>
      <c r="R47" s="101" t="s">
        <v>386</v>
      </c>
      <c r="S47" s="89" t="s">
        <v>395</v>
      </c>
      <c r="T47" s="93">
        <v>1</v>
      </c>
      <c r="U47" s="94" t="s">
        <v>314</v>
      </c>
      <c r="V47" s="331" t="s">
        <v>1026</v>
      </c>
      <c r="W47" s="394"/>
      <c r="X47" s="394"/>
      <c r="Y47" s="394"/>
      <c r="Z47" s="394"/>
      <c r="AA47" s="394"/>
      <c r="AB47" s="394"/>
      <c r="AC47" s="394"/>
      <c r="AD47" s="394"/>
      <c r="AE47" s="394"/>
      <c r="AF47" s="394"/>
      <c r="AG47" s="394"/>
      <c r="AH47" s="394"/>
      <c r="AI47" s="394"/>
      <c r="AJ47" s="394"/>
      <c r="AK47" s="394"/>
      <c r="AL47" s="394"/>
      <c r="AM47" s="394"/>
      <c r="AN47" s="394"/>
      <c r="AO47" s="394"/>
      <c r="AP47" s="394"/>
      <c r="AQ47" s="394"/>
      <c r="AR47" s="394"/>
      <c r="AS47" s="394"/>
      <c r="AT47" s="394"/>
      <c r="AU47" s="394"/>
      <c r="AV47" s="394"/>
      <c r="AW47" s="394"/>
      <c r="AX47" s="394"/>
      <c r="AY47" s="394"/>
      <c r="AZ47" s="394"/>
      <c r="BA47" s="394"/>
      <c r="BB47" s="394"/>
      <c r="BC47" s="394"/>
      <c r="BD47" s="394"/>
      <c r="BE47" s="394"/>
      <c r="BF47" s="394"/>
      <c r="BG47" s="394"/>
      <c r="BH47" s="394"/>
      <c r="BI47" s="394"/>
      <c r="BJ47" s="394"/>
      <c r="BK47" s="394"/>
      <c r="BL47" s="394"/>
      <c r="BM47" s="394"/>
      <c r="BN47" s="394"/>
      <c r="BO47" s="394"/>
      <c r="BP47" s="394"/>
      <c r="BQ47" s="394"/>
      <c r="BR47" s="394"/>
      <c r="BS47" s="394"/>
      <c r="BT47" s="394"/>
      <c r="BU47" s="394"/>
      <c r="BV47" s="394"/>
    </row>
    <row r="48" spans="1:74" s="5" customFormat="1" ht="369.75" hidden="1" customHeight="1" outlineLevel="1">
      <c r="A48" s="10">
        <v>29</v>
      </c>
      <c r="B48" s="96" t="s">
        <v>396</v>
      </c>
      <c r="C48" s="84" t="s">
        <v>224</v>
      </c>
      <c r="D48" s="96" t="s">
        <v>397</v>
      </c>
      <c r="E48" s="86" t="s">
        <v>912</v>
      </c>
      <c r="F48" s="108" t="s">
        <v>305</v>
      </c>
      <c r="G48" s="95" t="s">
        <v>398</v>
      </c>
      <c r="H48" s="57" t="s">
        <v>136</v>
      </c>
      <c r="I48" s="23" t="s">
        <v>133</v>
      </c>
      <c r="J48" s="69" t="str">
        <f t="array" ref="J48">INDEX(evaluacion,MATCH(H48&amp;I48,impacto&amp;probabilidad,0))</f>
        <v>8 = Zona de riesgo alta. Reducir el riesgo. Evitar el riesgo compartir o transferir.</v>
      </c>
      <c r="K48" s="9" t="s">
        <v>172</v>
      </c>
      <c r="L48" s="9" t="s">
        <v>20</v>
      </c>
      <c r="M48" s="89" t="s">
        <v>399</v>
      </c>
      <c r="N48" s="69" t="str">
        <f t="array" aca="1" ref="N48" ca="1">OFFSET(valoracion,MATCH(J48&amp;K48&amp;L48,evaluacion2&amp;controles&amp;tipo,0),0)</f>
        <v>4 = Zona de riesgo baja. Asumir el riesgo</v>
      </c>
      <c r="O48" s="90" t="s">
        <v>383</v>
      </c>
      <c r="P48" s="90" t="s">
        <v>400</v>
      </c>
      <c r="Q48" s="91" t="s">
        <v>401</v>
      </c>
      <c r="R48" s="101" t="s">
        <v>402</v>
      </c>
      <c r="S48" s="89" t="s">
        <v>403</v>
      </c>
      <c r="T48" s="93">
        <v>0</v>
      </c>
      <c r="U48" s="94" t="s">
        <v>314</v>
      </c>
      <c r="V48" s="342" t="s">
        <v>1027</v>
      </c>
      <c r="W48" s="394"/>
      <c r="X48" s="394"/>
      <c r="Y48" s="394"/>
      <c r="Z48" s="394"/>
      <c r="AA48" s="394"/>
      <c r="AB48" s="394"/>
      <c r="AC48" s="394"/>
      <c r="AD48" s="394"/>
      <c r="AE48" s="394"/>
      <c r="AF48" s="394"/>
      <c r="AG48" s="394"/>
      <c r="AH48" s="394"/>
      <c r="AI48" s="394"/>
      <c r="AJ48" s="394"/>
      <c r="AK48" s="394"/>
      <c r="AL48" s="394"/>
      <c r="AM48" s="394"/>
      <c r="AN48" s="394"/>
      <c r="AO48" s="394"/>
      <c r="AP48" s="394"/>
      <c r="AQ48" s="394"/>
      <c r="AR48" s="394"/>
      <c r="AS48" s="394"/>
      <c r="AT48" s="394"/>
      <c r="AU48" s="394"/>
      <c r="AV48" s="394"/>
      <c r="AW48" s="394"/>
      <c r="AX48" s="394"/>
      <c r="AY48" s="394"/>
      <c r="AZ48" s="394"/>
      <c r="BA48" s="394"/>
      <c r="BB48" s="394"/>
      <c r="BC48" s="394"/>
      <c r="BD48" s="394"/>
      <c r="BE48" s="394"/>
      <c r="BF48" s="394"/>
      <c r="BG48" s="394"/>
      <c r="BH48" s="394"/>
      <c r="BI48" s="394"/>
      <c r="BJ48" s="394"/>
      <c r="BK48" s="394"/>
      <c r="BL48" s="394"/>
      <c r="BM48" s="394"/>
      <c r="BN48" s="394"/>
      <c r="BO48" s="394"/>
      <c r="BP48" s="394"/>
      <c r="BQ48" s="394"/>
      <c r="BR48" s="394"/>
      <c r="BS48" s="394"/>
      <c r="BT48" s="394"/>
      <c r="BU48" s="394"/>
      <c r="BV48" s="394"/>
    </row>
    <row r="49" spans="1:74" s="5" customFormat="1" ht="409.5" hidden="1" customHeight="1" outlineLevel="1">
      <c r="A49" s="10">
        <v>30</v>
      </c>
      <c r="B49" s="126" t="s">
        <v>404</v>
      </c>
      <c r="C49" s="84" t="s">
        <v>224</v>
      </c>
      <c r="D49" s="96" t="s">
        <v>405</v>
      </c>
      <c r="E49" s="86" t="s">
        <v>912</v>
      </c>
      <c r="F49" s="108" t="s">
        <v>305</v>
      </c>
      <c r="G49" s="108" t="s">
        <v>406</v>
      </c>
      <c r="H49" s="57" t="s">
        <v>136</v>
      </c>
      <c r="I49" s="23" t="s">
        <v>143</v>
      </c>
      <c r="J49" s="69" t="str">
        <f t="array" ref="J49">INDEX(evaluacion,MATCH(H49&amp;I49,impacto&amp;probabilidad,0))</f>
        <v>4 = Zona de riesgo alta. Reducir el riesgo. Evitar el riesgo compartir o transferir.</v>
      </c>
      <c r="K49" s="9" t="s">
        <v>172</v>
      </c>
      <c r="L49" s="9" t="s">
        <v>20</v>
      </c>
      <c r="M49" s="108" t="s">
        <v>256</v>
      </c>
      <c r="N49" s="69" t="str">
        <f t="array" aca="1" ref="N49" ca="1">OFFSET(valoracion,MATCH(J49&amp;K49&amp;L49,evaluacion2&amp;controles&amp;tipo,0),0)</f>
        <v>4 = Zona de riesgo alta. Reducir el riesgo. Evitar el riesgo compartir o transferir.</v>
      </c>
      <c r="O49" s="90" t="s">
        <v>383</v>
      </c>
      <c r="P49" s="108" t="s">
        <v>299</v>
      </c>
      <c r="Q49" s="108" t="s">
        <v>407</v>
      </c>
      <c r="R49" s="101" t="s">
        <v>402</v>
      </c>
      <c r="S49" s="127" t="s">
        <v>408</v>
      </c>
      <c r="T49" s="93">
        <v>0</v>
      </c>
      <c r="U49" s="94" t="s">
        <v>275</v>
      </c>
      <c r="V49" s="326" t="s">
        <v>1028</v>
      </c>
      <c r="W49" s="394"/>
      <c r="X49" s="394"/>
      <c r="Y49" s="394"/>
      <c r="Z49" s="394"/>
      <c r="AA49" s="394"/>
      <c r="AB49" s="394"/>
      <c r="AC49" s="394"/>
      <c r="AD49" s="394"/>
      <c r="AE49" s="394"/>
      <c r="AF49" s="394"/>
      <c r="AG49" s="394"/>
      <c r="AH49" s="394"/>
      <c r="AI49" s="394"/>
      <c r="AJ49" s="394"/>
      <c r="AK49" s="394"/>
      <c r="AL49" s="394"/>
      <c r="AM49" s="394"/>
      <c r="AN49" s="394"/>
      <c r="AO49" s="394"/>
      <c r="AP49" s="394"/>
      <c r="AQ49" s="394"/>
      <c r="AR49" s="394"/>
      <c r="AS49" s="394"/>
      <c r="AT49" s="394"/>
      <c r="AU49" s="394"/>
      <c r="AV49" s="394"/>
      <c r="AW49" s="394"/>
      <c r="AX49" s="394"/>
      <c r="AY49" s="394"/>
      <c r="AZ49" s="394"/>
      <c r="BA49" s="394"/>
      <c r="BB49" s="394"/>
      <c r="BC49" s="394"/>
      <c r="BD49" s="394"/>
      <c r="BE49" s="394"/>
      <c r="BF49" s="394"/>
      <c r="BG49" s="394"/>
      <c r="BH49" s="394"/>
      <c r="BI49" s="394"/>
      <c r="BJ49" s="394"/>
      <c r="BK49" s="394"/>
      <c r="BL49" s="394"/>
      <c r="BM49" s="394"/>
      <c r="BN49" s="394"/>
      <c r="BO49" s="394"/>
      <c r="BP49" s="394"/>
      <c r="BQ49" s="394"/>
      <c r="BR49" s="394"/>
      <c r="BS49" s="394"/>
      <c r="BT49" s="394"/>
      <c r="BU49" s="394"/>
      <c r="BV49" s="394"/>
    </row>
    <row r="50" spans="1:74" s="5" customFormat="1" ht="409.5" hidden="1" customHeight="1" outlineLevel="1">
      <c r="A50" s="10">
        <v>31</v>
      </c>
      <c r="B50" s="102" t="s">
        <v>409</v>
      </c>
      <c r="C50" s="84" t="s">
        <v>224</v>
      </c>
      <c r="D50" s="96" t="s">
        <v>376</v>
      </c>
      <c r="E50" s="86" t="s">
        <v>912</v>
      </c>
      <c r="F50" s="108" t="s">
        <v>305</v>
      </c>
      <c r="G50" s="108" t="s">
        <v>406</v>
      </c>
      <c r="H50" s="57" t="s">
        <v>136</v>
      </c>
      <c r="I50" s="23" t="s">
        <v>143</v>
      </c>
      <c r="J50" s="69" t="str">
        <f t="array" ref="J50">INDEX(evaluacion,MATCH(H50&amp;I50,impacto&amp;probabilidad,0))</f>
        <v>4 = Zona de riesgo alta. Reducir el riesgo. Evitar el riesgo compartir o transferir.</v>
      </c>
      <c r="K50" s="9" t="s">
        <v>172</v>
      </c>
      <c r="L50" s="9" t="s">
        <v>20</v>
      </c>
      <c r="M50" s="9"/>
      <c r="N50" s="69" t="str">
        <f t="array" aca="1" ref="N50" ca="1">OFFSET(valoracion,MATCH(J50&amp;K50&amp;L50,evaluacion2&amp;controles&amp;tipo,0),0)</f>
        <v>4 = Zona de riesgo alta. Reducir el riesgo. Evitar el riesgo compartir o transferir.</v>
      </c>
      <c r="O50" s="90" t="s">
        <v>383</v>
      </c>
      <c r="P50" s="108" t="s">
        <v>299</v>
      </c>
      <c r="Q50" s="108" t="s">
        <v>407</v>
      </c>
      <c r="R50" s="101" t="s">
        <v>402</v>
      </c>
      <c r="S50" s="127" t="s">
        <v>410</v>
      </c>
      <c r="T50" s="93"/>
      <c r="U50" s="94" t="s">
        <v>275</v>
      </c>
      <c r="V50" s="326" t="s">
        <v>1029</v>
      </c>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4"/>
      <c r="BS50" s="394"/>
      <c r="BT50" s="394"/>
      <c r="BU50" s="394"/>
      <c r="BV50" s="394"/>
    </row>
    <row r="51" spans="1:74" s="5" customFormat="1" ht="409.5" hidden="1" customHeight="1" outlineLevel="1">
      <c r="A51" s="10">
        <v>32</v>
      </c>
      <c r="B51" s="102" t="s">
        <v>411</v>
      </c>
      <c r="C51" s="84" t="s">
        <v>224</v>
      </c>
      <c r="D51" s="96" t="s">
        <v>376</v>
      </c>
      <c r="E51" s="86" t="s">
        <v>912</v>
      </c>
      <c r="F51" s="108" t="s">
        <v>305</v>
      </c>
      <c r="G51" s="330" t="s">
        <v>412</v>
      </c>
      <c r="H51" s="57" t="s">
        <v>136</v>
      </c>
      <c r="I51" s="23" t="s">
        <v>143</v>
      </c>
      <c r="J51" s="69" t="str">
        <f t="array" ref="J51">INDEX(evaluacion,MATCH(H51&amp;I51,impacto&amp;probabilidad,0))</f>
        <v>4 = Zona de riesgo alta. Reducir el riesgo. Evitar el riesgo compartir o transferir.</v>
      </c>
      <c r="K51" s="9" t="s">
        <v>172</v>
      </c>
      <c r="L51" s="9" t="s">
        <v>20</v>
      </c>
      <c r="M51" s="108" t="s">
        <v>256</v>
      </c>
      <c r="N51" s="69" t="str">
        <f t="array" aca="1" ref="N51" ca="1">OFFSET(valoracion,MATCH(J51&amp;K51&amp;L51,evaluacion2&amp;controles&amp;tipo,0),0)</f>
        <v>4 = Zona de riesgo alta. Reducir el riesgo. Evitar el riesgo compartir o transferir.</v>
      </c>
      <c r="O51" s="90" t="s">
        <v>383</v>
      </c>
      <c r="P51" s="108" t="s">
        <v>299</v>
      </c>
      <c r="Q51" s="108" t="s">
        <v>407</v>
      </c>
      <c r="R51" s="101" t="s">
        <v>402</v>
      </c>
      <c r="S51" s="127" t="s">
        <v>413</v>
      </c>
      <c r="T51" s="93">
        <v>0</v>
      </c>
      <c r="U51" s="94" t="s">
        <v>275</v>
      </c>
      <c r="V51" s="326" t="s">
        <v>1030</v>
      </c>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4"/>
      <c r="BS51" s="394"/>
      <c r="BT51" s="394"/>
      <c r="BU51" s="394"/>
      <c r="BV51" s="394"/>
    </row>
    <row r="52" spans="1:74" s="5" customFormat="1" ht="384.75" hidden="1" customHeight="1" outlineLevel="1">
      <c r="A52" s="10">
        <v>33</v>
      </c>
      <c r="B52" s="102" t="s">
        <v>346</v>
      </c>
      <c r="C52" s="84" t="s">
        <v>224</v>
      </c>
      <c r="D52" s="96" t="s">
        <v>376</v>
      </c>
      <c r="E52" s="86" t="s">
        <v>912</v>
      </c>
      <c r="F52" s="108" t="s">
        <v>305</v>
      </c>
      <c r="G52" s="108" t="s">
        <v>412</v>
      </c>
      <c r="H52" s="116" t="s">
        <v>136</v>
      </c>
      <c r="I52" s="117" t="s">
        <v>143</v>
      </c>
      <c r="J52" s="124" t="str">
        <f t="array" ref="J52">INDEX(evaluacion,MATCH(H52&amp;I52,impacto&amp;probabilidad,0))</f>
        <v>4 = Zona de riesgo alta. Reducir el riesgo. Evitar el riesgo compartir o transferir.</v>
      </c>
      <c r="K52" s="125" t="s">
        <v>172</v>
      </c>
      <c r="L52" s="125" t="s">
        <v>20</v>
      </c>
      <c r="M52" s="102" t="s">
        <v>256</v>
      </c>
      <c r="N52" s="124" t="str">
        <f t="array" aca="1" ref="N52" ca="1">OFFSET(valoracion,MATCH(J52&amp;K52&amp;L52,evaluacion2&amp;controles&amp;tipo,0),0)</f>
        <v>4 = Zona de riesgo alta. Reducir el riesgo. Evitar el riesgo compartir o transferir.</v>
      </c>
      <c r="O52" s="113" t="s">
        <v>383</v>
      </c>
      <c r="P52" s="108" t="s">
        <v>299</v>
      </c>
      <c r="Q52" s="108" t="s">
        <v>407</v>
      </c>
      <c r="R52" s="101" t="s">
        <v>402</v>
      </c>
      <c r="S52" s="127" t="s">
        <v>414</v>
      </c>
      <c r="T52" s="128">
        <v>0</v>
      </c>
      <c r="U52" s="129" t="s">
        <v>275</v>
      </c>
      <c r="V52" s="331" t="s">
        <v>1031</v>
      </c>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4"/>
      <c r="BS52" s="394"/>
      <c r="BT52" s="394"/>
      <c r="BU52" s="394"/>
      <c r="BV52" s="394"/>
    </row>
    <row r="53" spans="1:74" s="5" customFormat="1" ht="12.75" hidden="1" customHeight="1" outlineLevel="1">
      <c r="A53" s="10"/>
      <c r="B53" s="10"/>
      <c r="C53" s="84"/>
      <c r="D53" s="10"/>
      <c r="E53" s="10"/>
      <c r="F53" s="76"/>
      <c r="G53" s="76"/>
      <c r="H53" s="57"/>
      <c r="I53" s="23"/>
      <c r="J53" s="69"/>
      <c r="K53" s="9"/>
      <c r="L53" s="9"/>
      <c r="M53" s="9"/>
      <c r="N53" s="69"/>
      <c r="O53" s="6"/>
      <c r="P53" s="6"/>
      <c r="Q53" s="14"/>
      <c r="R53" s="9"/>
      <c r="S53" s="9"/>
      <c r="T53" s="9"/>
      <c r="U53" s="7"/>
      <c r="V53" s="1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4"/>
      <c r="BS53" s="394"/>
      <c r="BT53" s="394"/>
      <c r="BU53" s="394"/>
      <c r="BV53" s="394"/>
    </row>
    <row r="54" spans="1:74" s="5" customFormat="1" ht="27.75" customHeight="1" collapsed="1">
      <c r="A54" s="401" t="s">
        <v>207</v>
      </c>
      <c r="B54" s="401"/>
      <c r="C54" s="401"/>
      <c r="D54" s="401"/>
      <c r="E54" s="401"/>
      <c r="F54" s="401"/>
      <c r="G54" s="401"/>
      <c r="H54" s="398" t="s">
        <v>967</v>
      </c>
      <c r="I54" s="398"/>
      <c r="J54" s="398"/>
      <c r="K54" s="398"/>
      <c r="L54" s="398"/>
      <c r="M54" s="398"/>
      <c r="N54" s="398"/>
      <c r="O54" s="398"/>
      <c r="P54" s="398"/>
      <c r="Q54" s="398"/>
      <c r="R54" s="398"/>
      <c r="S54" s="398"/>
      <c r="T54" s="398"/>
      <c r="U54" s="398"/>
      <c r="V54" s="398"/>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4"/>
      <c r="BS54" s="394"/>
      <c r="BT54" s="394"/>
      <c r="BU54" s="394"/>
      <c r="BV54" s="394"/>
    </row>
    <row r="55" spans="1:74" s="5" customFormat="1" ht="242.25" hidden="1" customHeight="1" outlineLevel="1">
      <c r="A55" s="10">
        <v>34</v>
      </c>
      <c r="B55" s="96" t="s">
        <v>415</v>
      </c>
      <c r="C55" s="84" t="s">
        <v>219</v>
      </c>
      <c r="D55" s="96" t="s">
        <v>416</v>
      </c>
      <c r="E55" s="86" t="s">
        <v>916</v>
      </c>
      <c r="F55" s="95" t="s">
        <v>915</v>
      </c>
      <c r="G55" s="95" t="s">
        <v>417</v>
      </c>
      <c r="H55" s="57" t="s">
        <v>136</v>
      </c>
      <c r="I55" s="23" t="s">
        <v>141</v>
      </c>
      <c r="J55" s="69" t="str">
        <f t="array" ref="J55">INDEX(evaluacion,MATCH(H55&amp;I55,impacto&amp;probabilidad,0))</f>
        <v>12 = Zona de riesgo extrema. Evitar el riesgo. Reducir el riesgo, Compartir o transferir.</v>
      </c>
      <c r="K55" s="9" t="s">
        <v>172</v>
      </c>
      <c r="L55" s="9" t="s">
        <v>20</v>
      </c>
      <c r="M55" s="97" t="s">
        <v>418</v>
      </c>
      <c r="N55" s="69" t="str">
        <f t="array" aca="1" ref="N55" ca="1">OFFSET(valoracion,MATCH(J55&amp;K55&amp;L55,evaluacion2&amp;controles&amp;tipo,0),0)</f>
        <v>4 = Zona de riesgo alta. Reducir el riesgo. Evitar el riesgo compartir o transferir.</v>
      </c>
      <c r="O55" s="98" t="s">
        <v>239</v>
      </c>
      <c r="P55" s="98" t="s">
        <v>419</v>
      </c>
      <c r="Q55" s="131" t="s">
        <v>420</v>
      </c>
      <c r="R55" s="132" t="s">
        <v>421</v>
      </c>
      <c r="S55" s="133" t="s">
        <v>422</v>
      </c>
      <c r="T55" s="134">
        <v>1</v>
      </c>
      <c r="U55" s="106" t="s">
        <v>261</v>
      </c>
      <c r="V55" s="131" t="s">
        <v>1013</v>
      </c>
      <c r="W55" s="394"/>
      <c r="X55" s="394"/>
      <c r="Y55" s="394"/>
      <c r="Z55" s="394"/>
      <c r="AA55" s="394"/>
      <c r="AB55" s="394"/>
      <c r="AC55" s="394"/>
      <c r="AD55" s="394"/>
      <c r="AE55" s="394"/>
      <c r="AF55" s="394"/>
      <c r="AG55" s="394"/>
      <c r="AH55" s="394"/>
      <c r="AI55" s="394"/>
      <c r="AJ55" s="394"/>
      <c r="AK55" s="394"/>
      <c r="AL55" s="394"/>
      <c r="AM55" s="394"/>
      <c r="AN55" s="394"/>
      <c r="AO55" s="394"/>
      <c r="AP55" s="394"/>
      <c r="AQ55" s="394"/>
      <c r="AR55" s="394"/>
      <c r="AS55" s="394"/>
      <c r="AT55" s="394"/>
      <c r="AU55" s="394"/>
      <c r="AV55" s="394"/>
      <c r="AW55" s="394"/>
      <c r="AX55" s="394"/>
      <c r="AY55" s="394"/>
      <c r="AZ55" s="394"/>
      <c r="BA55" s="394"/>
      <c r="BB55" s="394"/>
      <c r="BC55" s="394"/>
      <c r="BD55" s="394"/>
      <c r="BE55" s="394"/>
      <c r="BF55" s="394"/>
      <c r="BG55" s="394"/>
      <c r="BH55" s="394"/>
      <c r="BI55" s="394"/>
      <c r="BJ55" s="394"/>
      <c r="BK55" s="394"/>
      <c r="BL55" s="394"/>
      <c r="BM55" s="394"/>
      <c r="BN55" s="394"/>
      <c r="BO55" s="394"/>
      <c r="BP55" s="394"/>
      <c r="BQ55" s="394"/>
      <c r="BR55" s="394"/>
      <c r="BS55" s="394"/>
      <c r="BT55" s="394"/>
      <c r="BU55" s="394"/>
      <c r="BV55" s="394"/>
    </row>
    <row r="56" spans="1:74" s="5" customFormat="1" ht="400.5" hidden="1" customHeight="1" outlineLevel="1">
      <c r="A56" s="10">
        <v>35</v>
      </c>
      <c r="B56" s="96" t="s">
        <v>423</v>
      </c>
      <c r="C56" s="84" t="s">
        <v>220</v>
      </c>
      <c r="D56" s="96" t="s">
        <v>424</v>
      </c>
      <c r="E56" s="86" t="s">
        <v>917</v>
      </c>
      <c r="F56" s="95" t="s">
        <v>918</v>
      </c>
      <c r="G56" s="95" t="s">
        <v>425</v>
      </c>
      <c r="H56" s="57" t="s">
        <v>136</v>
      </c>
      <c r="I56" s="23" t="s">
        <v>133</v>
      </c>
      <c r="J56" s="69" t="str">
        <f t="array" ref="J56">INDEX(evaluacion,MATCH(H56&amp;I56,impacto&amp;probabilidad,0))</f>
        <v>8 = Zona de riesgo alta. Reducir el riesgo. Evitar el riesgo compartir o transferir.</v>
      </c>
      <c r="K56" s="9" t="s">
        <v>172</v>
      </c>
      <c r="L56" s="9" t="s">
        <v>20</v>
      </c>
      <c r="M56" s="97" t="s">
        <v>426</v>
      </c>
      <c r="N56" s="69" t="str">
        <f t="array" aca="1" ref="N56" ca="1">OFFSET(valoracion,MATCH(J56&amp;K56&amp;L56,evaluacion2&amp;controles&amp;tipo,0),0)</f>
        <v>4 = Zona de riesgo baja. Asumir el riesgo</v>
      </c>
      <c r="O56" s="98" t="s">
        <v>239</v>
      </c>
      <c r="P56" s="98" t="s">
        <v>427</v>
      </c>
      <c r="Q56" s="131" t="s">
        <v>428</v>
      </c>
      <c r="R56" s="132" t="s">
        <v>421</v>
      </c>
      <c r="S56" s="133" t="s">
        <v>429</v>
      </c>
      <c r="T56" s="134">
        <v>1</v>
      </c>
      <c r="U56" s="106" t="s">
        <v>314</v>
      </c>
      <c r="V56" s="131" t="s">
        <v>1014</v>
      </c>
      <c r="W56" s="394"/>
      <c r="X56" s="394"/>
      <c r="Y56" s="394"/>
      <c r="Z56" s="394"/>
      <c r="AA56" s="394"/>
      <c r="AB56" s="394"/>
      <c r="AC56" s="394"/>
      <c r="AD56" s="394"/>
      <c r="AE56" s="394"/>
      <c r="AF56" s="394"/>
      <c r="AG56" s="394"/>
      <c r="AH56" s="394"/>
      <c r="AI56" s="394"/>
      <c r="AJ56" s="394"/>
      <c r="AK56" s="394"/>
      <c r="AL56" s="394"/>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4"/>
      <c r="BO56" s="394"/>
      <c r="BP56" s="394"/>
      <c r="BQ56" s="394"/>
      <c r="BR56" s="394"/>
      <c r="BS56" s="394"/>
      <c r="BT56" s="394"/>
      <c r="BU56" s="394"/>
      <c r="BV56" s="394"/>
    </row>
    <row r="57" spans="1:74" s="5" customFormat="1" ht="315" hidden="1" customHeight="1" outlineLevel="1">
      <c r="A57" s="10">
        <v>36</v>
      </c>
      <c r="B57" s="96" t="s">
        <v>430</v>
      </c>
      <c r="C57" s="84" t="s">
        <v>222</v>
      </c>
      <c r="D57" s="96" t="s">
        <v>431</v>
      </c>
      <c r="E57" s="86" t="s">
        <v>919</v>
      </c>
      <c r="F57" s="300" t="s">
        <v>918</v>
      </c>
      <c r="G57" s="95" t="s">
        <v>432</v>
      </c>
      <c r="H57" s="57" t="s">
        <v>135</v>
      </c>
      <c r="I57" s="23" t="s">
        <v>140</v>
      </c>
      <c r="J57" s="69" t="str">
        <f t="array" ref="J57">INDEX(evaluacion,MATCH(H57&amp;I57,impacto&amp;probabilidad,0))</f>
        <v>8 = Zona de riesgo alta. Reducir el riesgo. Evitar el riesgo compartir o transferir.</v>
      </c>
      <c r="K57" s="9" t="s">
        <v>172</v>
      </c>
      <c r="L57" s="9" t="s">
        <v>20</v>
      </c>
      <c r="M57" s="97" t="s">
        <v>433</v>
      </c>
      <c r="N57" s="69" t="str">
        <f t="array" aca="1" ref="N57" ca="1">OFFSET(valoracion,MATCH(J57&amp;K57&amp;L57,evaluacion2&amp;controles&amp;tipo,0),0)</f>
        <v>4 = Zona de riesgo baja. Asumir el riesgo</v>
      </c>
      <c r="O57" s="98" t="s">
        <v>239</v>
      </c>
      <c r="P57" s="98" t="s">
        <v>434</v>
      </c>
      <c r="Q57" s="131" t="s">
        <v>435</v>
      </c>
      <c r="R57" s="132" t="s">
        <v>436</v>
      </c>
      <c r="S57" s="97" t="s">
        <v>437</v>
      </c>
      <c r="T57" s="134">
        <v>1</v>
      </c>
      <c r="U57" s="106" t="s">
        <v>314</v>
      </c>
      <c r="V57" s="332" t="s">
        <v>1015</v>
      </c>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4"/>
      <c r="AY57" s="394"/>
      <c r="AZ57" s="394"/>
      <c r="BA57" s="394"/>
      <c r="BB57" s="394"/>
      <c r="BC57" s="394"/>
      <c r="BD57" s="394"/>
      <c r="BE57" s="394"/>
      <c r="BF57" s="394"/>
      <c r="BG57" s="394"/>
      <c r="BH57" s="394"/>
      <c r="BI57" s="394"/>
      <c r="BJ57" s="394"/>
      <c r="BK57" s="394"/>
      <c r="BL57" s="394"/>
      <c r="BM57" s="394"/>
      <c r="BN57" s="394"/>
      <c r="BO57" s="394"/>
      <c r="BP57" s="394"/>
      <c r="BQ57" s="394"/>
      <c r="BR57" s="394"/>
      <c r="BS57" s="394"/>
      <c r="BT57" s="394"/>
      <c r="BU57" s="394"/>
      <c r="BV57" s="394"/>
    </row>
    <row r="58" spans="1:74" s="5" customFormat="1" ht="409.5" hidden="1" customHeight="1" outlineLevel="1">
      <c r="A58" s="96">
        <v>37</v>
      </c>
      <c r="B58" s="107" t="s">
        <v>438</v>
      </c>
      <c r="C58" s="84" t="s">
        <v>224</v>
      </c>
      <c r="D58" s="99" t="s">
        <v>291</v>
      </c>
      <c r="E58" s="86" t="s">
        <v>912</v>
      </c>
      <c r="F58" s="108" t="s">
        <v>305</v>
      </c>
      <c r="G58" s="108" t="s">
        <v>306</v>
      </c>
      <c r="H58" s="57" t="s">
        <v>136</v>
      </c>
      <c r="I58" s="23" t="s">
        <v>143</v>
      </c>
      <c r="J58" s="69" t="str">
        <f t="array" ref="J58">INDEX(evaluacion,MATCH(H58&amp;I58,impacto&amp;probabilidad,0))</f>
        <v>4 = Zona de riesgo alta. Reducir el riesgo. Evitar el riesgo compartir o transferir.</v>
      </c>
      <c r="K58" s="9" t="s">
        <v>172</v>
      </c>
      <c r="L58" s="9" t="s">
        <v>20</v>
      </c>
      <c r="M58" s="135" t="s">
        <v>439</v>
      </c>
      <c r="N58" s="69" t="str">
        <f t="array" aca="1" ref="N58" ca="1">OFFSET(valoracion,MATCH(J58&amp;K58&amp;L58,evaluacion2&amp;controles&amp;tipo,0),0)</f>
        <v>4 = Zona de riesgo alta. Reducir el riesgo. Evitar el riesgo compartir o transferir.</v>
      </c>
      <c r="O58" s="98" t="s">
        <v>239</v>
      </c>
      <c r="P58" s="135" t="s">
        <v>440</v>
      </c>
      <c r="Q58" s="135" t="s">
        <v>441</v>
      </c>
      <c r="R58" s="132" t="s">
        <v>436</v>
      </c>
      <c r="S58" s="135" t="s">
        <v>442</v>
      </c>
      <c r="T58" s="134">
        <v>0</v>
      </c>
      <c r="U58" s="106" t="s">
        <v>275</v>
      </c>
      <c r="V58" s="316" t="s">
        <v>1016</v>
      </c>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4"/>
      <c r="AY58" s="394"/>
      <c r="AZ58" s="394"/>
      <c r="BA58" s="394"/>
      <c r="BB58" s="394"/>
      <c r="BC58" s="394"/>
      <c r="BD58" s="394"/>
      <c r="BE58" s="394"/>
      <c r="BF58" s="394"/>
      <c r="BG58" s="394"/>
      <c r="BH58" s="394"/>
      <c r="BI58" s="394"/>
      <c r="BJ58" s="394"/>
      <c r="BK58" s="394"/>
      <c r="BL58" s="394"/>
      <c r="BM58" s="394"/>
      <c r="BN58" s="394"/>
      <c r="BO58" s="394"/>
      <c r="BP58" s="394"/>
      <c r="BQ58" s="394"/>
      <c r="BR58" s="394"/>
      <c r="BS58" s="394"/>
      <c r="BT58" s="394"/>
      <c r="BU58" s="394"/>
      <c r="BV58" s="394"/>
    </row>
    <row r="59" spans="1:74" s="5" customFormat="1" ht="313.5" hidden="1" customHeight="1" outlineLevel="1">
      <c r="A59" s="96">
        <v>38</v>
      </c>
      <c r="B59" s="102" t="s">
        <v>342</v>
      </c>
      <c r="C59" s="84" t="s">
        <v>224</v>
      </c>
      <c r="D59" s="99" t="s">
        <v>291</v>
      </c>
      <c r="E59" s="86" t="s">
        <v>912</v>
      </c>
      <c r="F59" s="108" t="s">
        <v>305</v>
      </c>
      <c r="G59" s="108" t="s">
        <v>443</v>
      </c>
      <c r="H59" s="57" t="s">
        <v>136</v>
      </c>
      <c r="I59" s="23" t="s">
        <v>143</v>
      </c>
      <c r="J59" s="69" t="str">
        <f t="array" ref="J59">INDEX(evaluacion,MATCH(H59&amp;I59,impacto&amp;probabilidad,0))</f>
        <v>4 = Zona de riesgo alta. Reducir el riesgo. Evitar el riesgo compartir o transferir.</v>
      </c>
      <c r="K59" s="9" t="s">
        <v>172</v>
      </c>
      <c r="L59" s="9" t="s">
        <v>20</v>
      </c>
      <c r="M59" s="135" t="s">
        <v>256</v>
      </c>
      <c r="N59" s="69" t="str">
        <f t="array" aca="1" ref="N59" ca="1">OFFSET(valoracion,MATCH(J59&amp;K59&amp;L59,evaluacion2&amp;controles&amp;tipo,0),0)</f>
        <v>4 = Zona de riesgo alta. Reducir el riesgo. Evitar el riesgo compartir o transferir.</v>
      </c>
      <c r="O59" s="98" t="s">
        <v>239</v>
      </c>
      <c r="P59" s="135" t="s">
        <v>440</v>
      </c>
      <c r="Q59" s="135" t="s">
        <v>444</v>
      </c>
      <c r="R59" s="132" t="s">
        <v>436</v>
      </c>
      <c r="S59" s="135" t="s">
        <v>445</v>
      </c>
      <c r="T59" s="134">
        <v>0</v>
      </c>
      <c r="U59" s="106" t="s">
        <v>275</v>
      </c>
      <c r="V59" s="316" t="s">
        <v>1017</v>
      </c>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4"/>
      <c r="BQ59" s="394"/>
      <c r="BR59" s="394"/>
      <c r="BS59" s="394"/>
      <c r="BT59" s="394"/>
      <c r="BU59" s="394"/>
      <c r="BV59" s="394"/>
    </row>
    <row r="60" spans="1:74" s="5" customFormat="1" ht="384.75" hidden="1" customHeight="1" outlineLevel="1">
      <c r="A60" s="96">
        <v>39</v>
      </c>
      <c r="B60" s="102" t="s">
        <v>346</v>
      </c>
      <c r="C60" s="84" t="s">
        <v>224</v>
      </c>
      <c r="D60" s="99" t="s">
        <v>291</v>
      </c>
      <c r="E60" s="86" t="s">
        <v>912</v>
      </c>
      <c r="F60" s="108" t="s">
        <v>305</v>
      </c>
      <c r="G60" s="108" t="s">
        <v>306</v>
      </c>
      <c r="H60" s="57" t="s">
        <v>136</v>
      </c>
      <c r="I60" s="23" t="s">
        <v>143</v>
      </c>
      <c r="J60" s="69" t="str">
        <f t="array" ref="J60">INDEX(evaluacion,MATCH(H60&amp;I60,impacto&amp;probabilidad,0))</f>
        <v>4 = Zona de riesgo alta. Reducir el riesgo. Evitar el riesgo compartir o transferir.</v>
      </c>
      <c r="K60" s="9" t="s">
        <v>172</v>
      </c>
      <c r="L60" s="9" t="s">
        <v>20</v>
      </c>
      <c r="M60" s="135" t="s">
        <v>256</v>
      </c>
      <c r="N60" s="69" t="str">
        <f t="array" aca="1" ref="N60" ca="1">OFFSET(valoracion,MATCH(J60&amp;K60&amp;L60,evaluacion2&amp;controles&amp;tipo,0),0)</f>
        <v>4 = Zona de riesgo alta. Reducir el riesgo. Evitar el riesgo compartir o transferir.</v>
      </c>
      <c r="O60" s="98" t="s">
        <v>239</v>
      </c>
      <c r="P60" s="135" t="s">
        <v>440</v>
      </c>
      <c r="Q60" s="135" t="s">
        <v>372</v>
      </c>
      <c r="R60" s="132" t="s">
        <v>436</v>
      </c>
      <c r="S60" s="135" t="s">
        <v>446</v>
      </c>
      <c r="T60" s="134">
        <v>0</v>
      </c>
      <c r="U60" s="106" t="s">
        <v>275</v>
      </c>
      <c r="V60" s="333" t="s">
        <v>1018</v>
      </c>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4"/>
      <c r="BQ60" s="394"/>
      <c r="BR60" s="394"/>
      <c r="BS60" s="394"/>
      <c r="BT60" s="394"/>
      <c r="BU60" s="394"/>
      <c r="BV60" s="394"/>
    </row>
    <row r="61" spans="1:74" s="5" customFormat="1" ht="12.75" hidden="1" customHeight="1" outlineLevel="1">
      <c r="A61" s="10"/>
      <c r="B61" s="10"/>
      <c r="C61" s="84"/>
      <c r="D61" s="10"/>
      <c r="E61" s="10"/>
      <c r="F61" s="76"/>
      <c r="G61" s="76"/>
      <c r="H61" s="57"/>
      <c r="I61" s="23"/>
      <c r="J61" s="69"/>
      <c r="K61" s="9"/>
      <c r="L61" s="9"/>
      <c r="M61" s="9"/>
      <c r="N61" s="69"/>
      <c r="O61" s="6"/>
      <c r="P61" s="6"/>
      <c r="Q61" s="14"/>
      <c r="R61" s="9"/>
      <c r="S61" s="9"/>
      <c r="T61" s="9"/>
      <c r="U61" s="7"/>
      <c r="V61" s="1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4"/>
      <c r="AY61" s="394"/>
      <c r="AZ61" s="394"/>
      <c r="BA61" s="394"/>
      <c r="BB61" s="394"/>
      <c r="BC61" s="394"/>
      <c r="BD61" s="394"/>
      <c r="BE61" s="394"/>
      <c r="BF61" s="394"/>
      <c r="BG61" s="394"/>
      <c r="BH61" s="394"/>
      <c r="BI61" s="394"/>
      <c r="BJ61" s="394"/>
      <c r="BK61" s="394"/>
      <c r="BL61" s="394"/>
      <c r="BM61" s="394"/>
      <c r="BN61" s="394"/>
      <c r="BO61" s="394"/>
      <c r="BP61" s="394"/>
      <c r="BQ61" s="394"/>
      <c r="BR61" s="394"/>
      <c r="BS61" s="394"/>
      <c r="BT61" s="394"/>
      <c r="BU61" s="394"/>
      <c r="BV61" s="394"/>
    </row>
    <row r="62" spans="1:74" s="5" customFormat="1" ht="27.75" customHeight="1" collapsed="1">
      <c r="A62" s="401" t="s">
        <v>208</v>
      </c>
      <c r="B62" s="401"/>
      <c r="C62" s="401"/>
      <c r="D62" s="401"/>
      <c r="E62" s="401"/>
      <c r="F62" s="401"/>
      <c r="G62" s="401"/>
      <c r="H62" s="398" t="s">
        <v>968</v>
      </c>
      <c r="I62" s="398"/>
      <c r="J62" s="398"/>
      <c r="K62" s="398"/>
      <c r="L62" s="398"/>
      <c r="M62" s="398"/>
      <c r="N62" s="398"/>
      <c r="O62" s="398"/>
      <c r="P62" s="398"/>
      <c r="Q62" s="398"/>
      <c r="R62" s="398"/>
      <c r="S62" s="398"/>
      <c r="T62" s="398"/>
      <c r="U62" s="398"/>
      <c r="V62" s="398"/>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4"/>
      <c r="AY62" s="394"/>
      <c r="AZ62" s="394"/>
      <c r="BA62" s="394"/>
      <c r="BB62" s="394"/>
      <c r="BC62" s="394"/>
      <c r="BD62" s="394"/>
      <c r="BE62" s="394"/>
      <c r="BF62" s="394"/>
      <c r="BG62" s="394"/>
      <c r="BH62" s="394"/>
      <c r="BI62" s="394"/>
      <c r="BJ62" s="394"/>
      <c r="BK62" s="394"/>
      <c r="BL62" s="394"/>
      <c r="BM62" s="394"/>
      <c r="BN62" s="394"/>
      <c r="BO62" s="394"/>
      <c r="BP62" s="394"/>
      <c r="BQ62" s="394"/>
      <c r="BR62" s="394"/>
      <c r="BS62" s="394"/>
      <c r="BT62" s="394"/>
      <c r="BU62" s="394"/>
      <c r="BV62" s="394"/>
    </row>
    <row r="63" spans="1:74" s="5" customFormat="1" ht="409.5" hidden="1" customHeight="1" outlineLevel="1">
      <c r="A63" s="96">
        <v>40</v>
      </c>
      <c r="B63" s="96" t="s">
        <v>447</v>
      </c>
      <c r="C63" s="84" t="s">
        <v>220</v>
      </c>
      <c r="D63" s="96" t="s">
        <v>448</v>
      </c>
      <c r="E63" s="86" t="s">
        <v>920</v>
      </c>
      <c r="F63" s="95" t="s">
        <v>921</v>
      </c>
      <c r="G63" s="95" t="s">
        <v>449</v>
      </c>
      <c r="H63" s="57" t="s">
        <v>136</v>
      </c>
      <c r="I63" s="23" t="s">
        <v>133</v>
      </c>
      <c r="J63" s="69" t="str">
        <f t="array" ref="J63">INDEX(evaluacion,MATCH(H63&amp;I63,impacto&amp;probabilidad,0))</f>
        <v>8 = Zona de riesgo alta. Reducir el riesgo. Evitar el riesgo compartir o transferir.</v>
      </c>
      <c r="K63" s="9" t="s">
        <v>172</v>
      </c>
      <c r="L63" s="9" t="s">
        <v>20</v>
      </c>
      <c r="M63" s="89" t="s">
        <v>450</v>
      </c>
      <c r="N63" s="69" t="str">
        <f t="array" aca="1" ref="N63" ca="1">OFFSET(valoracion,MATCH(J63&amp;K63&amp;L63,evaluacion2&amp;controles&amp;tipo,0),0)</f>
        <v>4 = Zona de riesgo baja. Asumir el riesgo</v>
      </c>
      <c r="O63" s="90" t="s">
        <v>239</v>
      </c>
      <c r="P63" s="90" t="s">
        <v>451</v>
      </c>
      <c r="Q63" s="91" t="s">
        <v>452</v>
      </c>
      <c r="R63" s="101" t="s">
        <v>453</v>
      </c>
      <c r="S63" s="89" t="s">
        <v>454</v>
      </c>
      <c r="T63" s="93">
        <v>1</v>
      </c>
      <c r="U63" s="94" t="s">
        <v>314</v>
      </c>
      <c r="V63" s="341" t="s">
        <v>1059</v>
      </c>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4"/>
      <c r="AZ63" s="394"/>
      <c r="BA63" s="394"/>
      <c r="BB63" s="394"/>
      <c r="BC63" s="394"/>
      <c r="BD63" s="394"/>
      <c r="BE63" s="394"/>
      <c r="BF63" s="394"/>
      <c r="BG63" s="394"/>
      <c r="BH63" s="394"/>
      <c r="BI63" s="394"/>
      <c r="BJ63" s="394"/>
      <c r="BK63" s="394"/>
      <c r="BL63" s="394"/>
      <c r="BM63" s="394"/>
      <c r="BN63" s="394"/>
      <c r="BO63" s="394"/>
      <c r="BP63" s="394"/>
      <c r="BQ63" s="394"/>
      <c r="BR63" s="394"/>
      <c r="BS63" s="394"/>
      <c r="BT63" s="394"/>
      <c r="BU63" s="394"/>
      <c r="BV63" s="394"/>
    </row>
    <row r="64" spans="1:74" s="5" customFormat="1" ht="409.5" hidden="1" customHeight="1" outlineLevel="1">
      <c r="A64" s="96">
        <v>41</v>
      </c>
      <c r="B64" s="96" t="s">
        <v>455</v>
      </c>
      <c r="C64" s="84" t="s">
        <v>222</v>
      </c>
      <c r="D64" s="96" t="s">
        <v>456</v>
      </c>
      <c r="E64" s="86" t="s">
        <v>920</v>
      </c>
      <c r="F64" s="139" t="s">
        <v>922</v>
      </c>
      <c r="G64" s="95" t="s">
        <v>457</v>
      </c>
      <c r="H64" s="57" t="s">
        <v>132</v>
      </c>
      <c r="I64" s="23" t="s">
        <v>141</v>
      </c>
      <c r="J64" s="69" t="str">
        <f t="array" ref="J64">INDEX(evaluacion,MATCH(H64&amp;I64,impacto&amp;probabilidad,0))</f>
        <v>9 = Zona de riesgo alta. Reducir el riesgo. Evitar el riesgo compartir o transferir.</v>
      </c>
      <c r="K64" s="9" t="s">
        <v>172</v>
      </c>
      <c r="L64" s="9" t="s">
        <v>20</v>
      </c>
      <c r="M64" s="89" t="s">
        <v>458</v>
      </c>
      <c r="N64" s="69" t="str">
        <f t="array" aca="1" ref="N64" ca="1">OFFSET(valoracion,MATCH(J64&amp;K64&amp;L64,evaluacion2&amp;controles&amp;tipo,0),0)</f>
        <v>3 = Zona de riesgo moderada. Asumir el riesgo. Reducir el Riesgo.</v>
      </c>
      <c r="O64" s="90" t="s">
        <v>383</v>
      </c>
      <c r="P64" s="90" t="s">
        <v>459</v>
      </c>
      <c r="Q64" s="91" t="s">
        <v>460</v>
      </c>
      <c r="R64" s="101" t="s">
        <v>453</v>
      </c>
      <c r="S64" s="105" t="s">
        <v>461</v>
      </c>
      <c r="T64" s="93">
        <v>1</v>
      </c>
      <c r="U64" s="94" t="s">
        <v>314</v>
      </c>
      <c r="V64" s="341" t="s">
        <v>1060</v>
      </c>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4"/>
      <c r="AY64" s="394"/>
      <c r="AZ64" s="394"/>
      <c r="BA64" s="394"/>
      <c r="BB64" s="394"/>
      <c r="BC64" s="394"/>
      <c r="BD64" s="394"/>
      <c r="BE64" s="394"/>
      <c r="BF64" s="394"/>
      <c r="BG64" s="394"/>
      <c r="BH64" s="394"/>
      <c r="BI64" s="394"/>
      <c r="BJ64" s="394"/>
      <c r="BK64" s="394"/>
      <c r="BL64" s="394"/>
      <c r="BM64" s="394"/>
      <c r="BN64" s="394"/>
      <c r="BO64" s="394"/>
      <c r="BP64" s="394"/>
      <c r="BQ64" s="394"/>
      <c r="BR64" s="394"/>
      <c r="BS64" s="394"/>
      <c r="BT64" s="394"/>
      <c r="BU64" s="394"/>
      <c r="BV64" s="394"/>
    </row>
    <row r="65" spans="1:74" s="5" customFormat="1" ht="409.5" hidden="1" customHeight="1" outlineLevel="1">
      <c r="A65" s="96">
        <v>42</v>
      </c>
      <c r="B65" s="123" t="s">
        <v>462</v>
      </c>
      <c r="C65" s="84" t="s">
        <v>224</v>
      </c>
      <c r="D65" s="99" t="s">
        <v>291</v>
      </c>
      <c r="E65" s="86" t="s">
        <v>912</v>
      </c>
      <c r="F65" s="108" t="s">
        <v>305</v>
      </c>
      <c r="G65" s="108" t="s">
        <v>306</v>
      </c>
      <c r="H65" s="57" t="s">
        <v>137</v>
      </c>
      <c r="I65" s="23" t="s">
        <v>143</v>
      </c>
      <c r="J65" s="69" t="str">
        <f t="array" ref="J65">INDEX(evaluacion,MATCH(H65&amp;I65,impacto&amp;probabilidad,0))</f>
        <v>5 = Zona de riesgo alta. Reducir el riesgo. Evitar el riesgo compartir o transferir.</v>
      </c>
      <c r="K65" s="9" t="s">
        <v>172</v>
      </c>
      <c r="L65" s="9" t="s">
        <v>20</v>
      </c>
      <c r="M65" s="108" t="s">
        <v>256</v>
      </c>
      <c r="N65" s="69" t="str">
        <f t="array" aca="1" ref="N65" ca="1">OFFSET(valoracion,MATCH(J65&amp;K65&amp;L65,evaluacion2&amp;controles&amp;tipo,0),0)</f>
        <v>3 = Zona de riesgo baja. Asumir el riesgo</v>
      </c>
      <c r="O65" s="90" t="s">
        <v>383</v>
      </c>
      <c r="P65" s="108" t="s">
        <v>299</v>
      </c>
      <c r="Q65" s="108" t="s">
        <v>441</v>
      </c>
      <c r="R65" s="101" t="s">
        <v>453</v>
      </c>
      <c r="S65" s="108" t="s">
        <v>463</v>
      </c>
      <c r="T65" s="93">
        <v>0</v>
      </c>
      <c r="U65" s="94" t="s">
        <v>275</v>
      </c>
      <c r="V65" s="322" t="s">
        <v>1061</v>
      </c>
      <c r="W65" s="394"/>
      <c r="X65" s="394"/>
      <c r="Y65" s="394"/>
      <c r="Z65" s="394"/>
      <c r="AA65" s="394"/>
      <c r="AB65" s="394"/>
      <c r="AC65" s="394"/>
      <c r="AD65" s="394"/>
      <c r="AE65" s="394"/>
      <c r="AF65" s="394"/>
      <c r="AG65" s="394"/>
      <c r="AH65" s="394"/>
      <c r="AI65" s="394"/>
      <c r="AJ65" s="394"/>
      <c r="AK65" s="394"/>
      <c r="AL65" s="394"/>
      <c r="AM65" s="394"/>
      <c r="AN65" s="394"/>
      <c r="AO65" s="394"/>
      <c r="AP65" s="394"/>
      <c r="AQ65" s="394"/>
      <c r="AR65" s="394"/>
      <c r="AS65" s="394"/>
      <c r="AT65" s="394"/>
      <c r="AU65" s="394"/>
      <c r="AV65" s="394"/>
      <c r="AW65" s="394"/>
      <c r="AX65" s="394"/>
      <c r="AY65" s="394"/>
      <c r="AZ65" s="394"/>
      <c r="BA65" s="394"/>
      <c r="BB65" s="394"/>
      <c r="BC65" s="394"/>
      <c r="BD65" s="394"/>
      <c r="BE65" s="394"/>
      <c r="BF65" s="394"/>
      <c r="BG65" s="394"/>
      <c r="BH65" s="394"/>
      <c r="BI65" s="394"/>
      <c r="BJ65" s="394"/>
      <c r="BK65" s="394"/>
      <c r="BL65" s="394"/>
      <c r="BM65" s="394"/>
      <c r="BN65" s="394"/>
      <c r="BO65" s="394"/>
      <c r="BP65" s="394"/>
      <c r="BQ65" s="394"/>
      <c r="BR65" s="394"/>
      <c r="BS65" s="394"/>
      <c r="BT65" s="394"/>
      <c r="BU65" s="394"/>
      <c r="BV65" s="394"/>
    </row>
    <row r="66" spans="1:74" s="5" customFormat="1" ht="409.5" hidden="1" customHeight="1" outlineLevel="1">
      <c r="A66" s="96">
        <v>43</v>
      </c>
      <c r="B66" s="102" t="s">
        <v>464</v>
      </c>
      <c r="C66" s="84" t="s">
        <v>224</v>
      </c>
      <c r="D66" s="99" t="s">
        <v>291</v>
      </c>
      <c r="E66" s="86" t="s">
        <v>912</v>
      </c>
      <c r="F66" s="108" t="s">
        <v>305</v>
      </c>
      <c r="G66" s="108" t="s">
        <v>306</v>
      </c>
      <c r="H66" s="57" t="s">
        <v>137</v>
      </c>
      <c r="I66" s="23" t="s">
        <v>143</v>
      </c>
      <c r="J66" s="69" t="str">
        <f t="array" ref="J66">INDEX(evaluacion,MATCH(H66&amp;I66,impacto&amp;probabilidad,0))</f>
        <v>5 = Zona de riesgo alta. Reducir el riesgo. Evitar el riesgo compartir o transferir.</v>
      </c>
      <c r="K66" s="9" t="s">
        <v>172</v>
      </c>
      <c r="L66" s="9" t="s">
        <v>20</v>
      </c>
      <c r="M66" s="108" t="s">
        <v>256</v>
      </c>
      <c r="N66" s="69" t="str">
        <f t="array" aca="1" ref="N66" ca="1">OFFSET(valoracion,MATCH(J66&amp;K66&amp;L66,evaluacion2&amp;controles&amp;tipo,0),0)</f>
        <v>3 = Zona de riesgo baja. Asumir el riesgo</v>
      </c>
      <c r="O66" s="90" t="s">
        <v>383</v>
      </c>
      <c r="P66" s="108" t="s">
        <v>299</v>
      </c>
      <c r="Q66" s="108" t="s">
        <v>441</v>
      </c>
      <c r="R66" s="101" t="s">
        <v>453</v>
      </c>
      <c r="S66" s="108" t="s">
        <v>463</v>
      </c>
      <c r="T66" s="93">
        <v>0</v>
      </c>
      <c r="U66" s="94" t="s">
        <v>275</v>
      </c>
      <c r="V66" s="322" t="s">
        <v>1062</v>
      </c>
      <c r="W66" s="394"/>
      <c r="X66" s="394"/>
      <c r="Y66" s="394"/>
      <c r="Z66" s="394"/>
      <c r="AA66" s="394"/>
      <c r="AB66" s="394"/>
      <c r="AC66" s="394"/>
      <c r="AD66" s="394"/>
      <c r="AE66" s="394"/>
      <c r="AF66" s="394"/>
      <c r="AG66" s="394"/>
      <c r="AH66" s="394"/>
      <c r="AI66" s="394"/>
      <c r="AJ66" s="394"/>
      <c r="AK66" s="394"/>
      <c r="AL66" s="394"/>
      <c r="AM66" s="394"/>
      <c r="AN66" s="394"/>
      <c r="AO66" s="394"/>
      <c r="AP66" s="394"/>
      <c r="AQ66" s="394"/>
      <c r="AR66" s="394"/>
      <c r="AS66" s="394"/>
      <c r="AT66" s="394"/>
      <c r="AU66" s="394"/>
      <c r="AV66" s="394"/>
      <c r="AW66" s="394"/>
      <c r="AX66" s="394"/>
      <c r="AY66" s="394"/>
      <c r="AZ66" s="394"/>
      <c r="BA66" s="394"/>
      <c r="BB66" s="394"/>
      <c r="BC66" s="394"/>
      <c r="BD66" s="394"/>
      <c r="BE66" s="394"/>
      <c r="BF66" s="394"/>
      <c r="BG66" s="394"/>
      <c r="BH66" s="394"/>
      <c r="BI66" s="394"/>
      <c r="BJ66" s="394"/>
      <c r="BK66" s="394"/>
      <c r="BL66" s="394"/>
      <c r="BM66" s="394"/>
      <c r="BN66" s="394"/>
      <c r="BO66" s="394"/>
      <c r="BP66" s="394"/>
      <c r="BQ66" s="394"/>
      <c r="BR66" s="394"/>
      <c r="BS66" s="394"/>
      <c r="BT66" s="394"/>
      <c r="BU66" s="394"/>
      <c r="BV66" s="394"/>
    </row>
    <row r="67" spans="1:74" s="5" customFormat="1" ht="409.5" hidden="1" customHeight="1" outlineLevel="1">
      <c r="A67" s="96">
        <v>44</v>
      </c>
      <c r="B67" s="102" t="s">
        <v>465</v>
      </c>
      <c r="C67" s="84" t="s">
        <v>224</v>
      </c>
      <c r="D67" s="99" t="s">
        <v>291</v>
      </c>
      <c r="E67" s="86" t="s">
        <v>912</v>
      </c>
      <c r="F67" s="108" t="s">
        <v>305</v>
      </c>
      <c r="G67" s="108" t="s">
        <v>466</v>
      </c>
      <c r="H67" s="57" t="s">
        <v>137</v>
      </c>
      <c r="I67" s="23" t="s">
        <v>143</v>
      </c>
      <c r="J67" s="69" t="str">
        <f t="array" ref="J67">INDEX(evaluacion,MATCH(H67&amp;I67,impacto&amp;probabilidad,0))</f>
        <v>5 = Zona de riesgo alta. Reducir el riesgo. Evitar el riesgo compartir o transferir.</v>
      </c>
      <c r="K67" s="9" t="s">
        <v>172</v>
      </c>
      <c r="L67" s="9" t="s">
        <v>20</v>
      </c>
      <c r="M67" s="108" t="s">
        <v>256</v>
      </c>
      <c r="N67" s="69" t="str">
        <f t="array" aca="1" ref="N67" ca="1">OFFSET(valoracion,MATCH(J67&amp;K67&amp;L67,evaluacion2&amp;controles&amp;tipo,0),0)</f>
        <v>3 = Zona de riesgo baja. Asumir el riesgo</v>
      </c>
      <c r="O67" s="90" t="s">
        <v>383</v>
      </c>
      <c r="P67" s="108" t="s">
        <v>299</v>
      </c>
      <c r="Q67" s="108" t="s">
        <v>441</v>
      </c>
      <c r="R67" s="101" t="s">
        <v>453</v>
      </c>
      <c r="S67" s="108" t="s">
        <v>463</v>
      </c>
      <c r="T67" s="93">
        <v>0</v>
      </c>
      <c r="U67" s="94" t="s">
        <v>275</v>
      </c>
      <c r="V67" s="321" t="s">
        <v>1063</v>
      </c>
      <c r="W67" s="394"/>
      <c r="X67" s="394"/>
      <c r="Y67" s="394"/>
      <c r="Z67" s="394"/>
      <c r="AA67" s="394"/>
      <c r="AB67" s="394"/>
      <c r="AC67" s="394"/>
      <c r="AD67" s="394"/>
      <c r="AE67" s="394"/>
      <c r="AF67" s="394"/>
      <c r="AG67" s="394"/>
      <c r="AH67" s="394"/>
      <c r="AI67" s="394"/>
      <c r="AJ67" s="394"/>
      <c r="AK67" s="394"/>
      <c r="AL67" s="394"/>
      <c r="AM67" s="394"/>
      <c r="AN67" s="394"/>
      <c r="AO67" s="394"/>
      <c r="AP67" s="394"/>
      <c r="AQ67" s="394"/>
      <c r="AR67" s="394"/>
      <c r="AS67" s="394"/>
      <c r="AT67" s="394"/>
      <c r="AU67" s="394"/>
      <c r="AV67" s="394"/>
      <c r="AW67" s="394"/>
      <c r="AX67" s="394"/>
      <c r="AY67" s="394"/>
      <c r="AZ67" s="394"/>
      <c r="BA67" s="394"/>
      <c r="BB67" s="394"/>
      <c r="BC67" s="394"/>
      <c r="BD67" s="394"/>
      <c r="BE67" s="394"/>
      <c r="BF67" s="394"/>
      <c r="BG67" s="394"/>
      <c r="BH67" s="394"/>
      <c r="BI67" s="394"/>
      <c r="BJ67" s="394"/>
      <c r="BK67" s="394"/>
      <c r="BL67" s="394"/>
      <c r="BM67" s="394"/>
      <c r="BN67" s="394"/>
      <c r="BO67" s="394"/>
      <c r="BP67" s="394"/>
      <c r="BQ67" s="394"/>
      <c r="BR67" s="394"/>
      <c r="BS67" s="394"/>
      <c r="BT67" s="394"/>
      <c r="BU67" s="394"/>
      <c r="BV67" s="394"/>
    </row>
    <row r="68" spans="1:74" s="5" customFormat="1" ht="409.5" hidden="1" customHeight="1" outlineLevel="1">
      <c r="A68" s="96">
        <v>45</v>
      </c>
      <c r="B68" s="102" t="s">
        <v>467</v>
      </c>
      <c r="C68" s="84" t="s">
        <v>224</v>
      </c>
      <c r="D68" s="99" t="s">
        <v>291</v>
      </c>
      <c r="E68" s="86" t="s">
        <v>912</v>
      </c>
      <c r="F68" s="108" t="s">
        <v>305</v>
      </c>
      <c r="G68" s="108" t="s">
        <v>466</v>
      </c>
      <c r="H68" s="114" t="s">
        <v>137</v>
      </c>
      <c r="I68" s="115" t="s">
        <v>143</v>
      </c>
      <c r="J68" s="118" t="str">
        <f t="array" ref="J68">INDEX(evaluacion,MATCH(H68&amp;I68,impacto&amp;probabilidad,0))</f>
        <v>5 = Zona de riesgo alta. Reducir el riesgo. Evitar el riesgo compartir o transferir.</v>
      </c>
      <c r="K68" s="119" t="s">
        <v>172</v>
      </c>
      <c r="L68" s="119" t="s">
        <v>20</v>
      </c>
      <c r="M68" s="108" t="s">
        <v>256</v>
      </c>
      <c r="N68" s="136" t="str">
        <f t="array" aca="1" ref="N68" ca="1">OFFSET(valoracion,MATCH(J68&amp;K68&amp;L68,evaluacion2&amp;controles&amp;tipo,0),0)</f>
        <v>3 = Zona de riesgo baja. Asumir el riesgo</v>
      </c>
      <c r="O68" s="96" t="s">
        <v>383</v>
      </c>
      <c r="P68" s="108" t="s">
        <v>299</v>
      </c>
      <c r="Q68" s="108" t="s">
        <v>441</v>
      </c>
      <c r="R68" s="101" t="s">
        <v>453</v>
      </c>
      <c r="S68" s="108" t="s">
        <v>463</v>
      </c>
      <c r="T68" s="93">
        <v>0</v>
      </c>
      <c r="U68" s="94" t="s">
        <v>275</v>
      </c>
      <c r="V68" s="317" t="s">
        <v>1064</v>
      </c>
      <c r="W68" s="394"/>
      <c r="X68" s="394"/>
      <c r="Y68" s="394"/>
      <c r="Z68" s="394"/>
      <c r="AA68" s="394"/>
      <c r="AB68" s="394"/>
      <c r="AC68" s="394"/>
      <c r="AD68" s="394"/>
      <c r="AE68" s="394"/>
      <c r="AF68" s="394"/>
      <c r="AG68" s="394"/>
      <c r="AH68" s="394"/>
      <c r="AI68" s="394"/>
      <c r="AJ68" s="394"/>
      <c r="AK68" s="394"/>
      <c r="AL68" s="394"/>
      <c r="AM68" s="394"/>
      <c r="AN68" s="394"/>
      <c r="AO68" s="394"/>
      <c r="AP68" s="394"/>
      <c r="AQ68" s="394"/>
      <c r="AR68" s="394"/>
      <c r="AS68" s="394"/>
      <c r="AT68" s="394"/>
      <c r="AU68" s="394"/>
      <c r="AV68" s="394"/>
      <c r="AW68" s="394"/>
      <c r="AX68" s="394"/>
      <c r="AY68" s="394"/>
      <c r="AZ68" s="394"/>
      <c r="BA68" s="394"/>
      <c r="BB68" s="394"/>
      <c r="BC68" s="394"/>
      <c r="BD68" s="394"/>
      <c r="BE68" s="394"/>
      <c r="BF68" s="394"/>
      <c r="BG68" s="394"/>
      <c r="BH68" s="394"/>
      <c r="BI68" s="394"/>
      <c r="BJ68" s="394"/>
      <c r="BK68" s="394"/>
      <c r="BL68" s="394"/>
      <c r="BM68" s="394"/>
      <c r="BN68" s="394"/>
      <c r="BO68" s="394"/>
      <c r="BP68" s="394"/>
      <c r="BQ68" s="394"/>
      <c r="BR68" s="394"/>
      <c r="BS68" s="394"/>
      <c r="BT68" s="394"/>
      <c r="BU68" s="394"/>
      <c r="BV68" s="394"/>
    </row>
    <row r="69" spans="1:74" s="5" customFormat="1" ht="12.75" hidden="1" customHeight="1" outlineLevel="1">
      <c r="A69" s="10"/>
      <c r="B69" s="10"/>
      <c r="C69" s="84"/>
      <c r="D69" s="10"/>
      <c r="E69" s="10"/>
      <c r="F69" s="76"/>
      <c r="G69" s="76"/>
      <c r="H69" s="57"/>
      <c r="I69" s="23"/>
      <c r="J69" s="69"/>
      <c r="K69" s="9"/>
      <c r="L69" s="9"/>
      <c r="M69" s="9"/>
      <c r="N69" s="69"/>
      <c r="O69" s="6"/>
      <c r="P69" s="6"/>
      <c r="Q69" s="14"/>
      <c r="R69" s="9"/>
      <c r="S69" s="9"/>
      <c r="T69" s="9"/>
      <c r="U69" s="7"/>
      <c r="V69" s="14"/>
      <c r="W69" s="394"/>
      <c r="X69" s="394"/>
      <c r="Y69" s="394"/>
      <c r="Z69" s="394"/>
      <c r="AA69" s="394"/>
      <c r="AB69" s="394"/>
      <c r="AC69" s="394"/>
      <c r="AD69" s="394"/>
      <c r="AE69" s="394"/>
      <c r="AF69" s="394"/>
      <c r="AG69" s="394"/>
      <c r="AH69" s="394"/>
      <c r="AI69" s="394"/>
      <c r="AJ69" s="394"/>
      <c r="AK69" s="394"/>
      <c r="AL69" s="394"/>
      <c r="AM69" s="394"/>
      <c r="AN69" s="394"/>
      <c r="AO69" s="394"/>
      <c r="AP69" s="394"/>
      <c r="AQ69" s="394"/>
      <c r="AR69" s="394"/>
      <c r="AS69" s="394"/>
      <c r="AT69" s="394"/>
      <c r="AU69" s="394"/>
      <c r="AV69" s="394"/>
      <c r="AW69" s="394"/>
      <c r="AX69" s="394"/>
      <c r="AY69" s="394"/>
      <c r="AZ69" s="394"/>
      <c r="BA69" s="394"/>
      <c r="BB69" s="394"/>
      <c r="BC69" s="394"/>
      <c r="BD69" s="394"/>
      <c r="BE69" s="394"/>
      <c r="BF69" s="394"/>
      <c r="BG69" s="394"/>
      <c r="BH69" s="394"/>
      <c r="BI69" s="394"/>
      <c r="BJ69" s="394"/>
      <c r="BK69" s="394"/>
      <c r="BL69" s="394"/>
      <c r="BM69" s="394"/>
      <c r="BN69" s="394"/>
      <c r="BO69" s="394"/>
      <c r="BP69" s="394"/>
      <c r="BQ69" s="394"/>
      <c r="BR69" s="394"/>
      <c r="BS69" s="394"/>
      <c r="BT69" s="394"/>
      <c r="BU69" s="394"/>
      <c r="BV69" s="394"/>
    </row>
    <row r="70" spans="1:74" s="5" customFormat="1" ht="27.75" customHeight="1" collapsed="1">
      <c r="A70" s="401" t="s">
        <v>209</v>
      </c>
      <c r="B70" s="401"/>
      <c r="C70" s="401"/>
      <c r="D70" s="401"/>
      <c r="E70" s="401"/>
      <c r="F70" s="401"/>
      <c r="G70" s="401"/>
      <c r="H70" s="398" t="s">
        <v>969</v>
      </c>
      <c r="I70" s="398"/>
      <c r="J70" s="398"/>
      <c r="K70" s="398"/>
      <c r="L70" s="398"/>
      <c r="M70" s="398"/>
      <c r="N70" s="398"/>
      <c r="O70" s="398"/>
      <c r="P70" s="398"/>
      <c r="Q70" s="398"/>
      <c r="R70" s="398"/>
      <c r="S70" s="398"/>
      <c r="T70" s="398"/>
      <c r="U70" s="398"/>
      <c r="V70" s="398"/>
      <c r="W70" s="394"/>
      <c r="X70" s="394"/>
      <c r="Y70" s="394"/>
      <c r="Z70" s="394"/>
      <c r="AA70" s="394"/>
      <c r="AB70" s="394"/>
      <c r="AC70" s="394"/>
      <c r="AD70" s="394"/>
      <c r="AE70" s="394"/>
      <c r="AF70" s="394"/>
      <c r="AG70" s="394"/>
      <c r="AH70" s="394"/>
      <c r="AI70" s="394"/>
      <c r="AJ70" s="394"/>
      <c r="AK70" s="394"/>
      <c r="AL70" s="394"/>
      <c r="AM70" s="394"/>
      <c r="AN70" s="394"/>
      <c r="AO70" s="394"/>
      <c r="AP70" s="394"/>
      <c r="AQ70" s="394"/>
      <c r="AR70" s="394"/>
      <c r="AS70" s="394"/>
      <c r="AT70" s="394"/>
      <c r="AU70" s="394"/>
      <c r="AV70" s="394"/>
      <c r="AW70" s="394"/>
      <c r="AX70" s="394"/>
      <c r="AY70" s="394"/>
      <c r="AZ70" s="394"/>
      <c r="BA70" s="394"/>
      <c r="BB70" s="394"/>
      <c r="BC70" s="394"/>
      <c r="BD70" s="394"/>
      <c r="BE70" s="394"/>
      <c r="BF70" s="394"/>
      <c r="BG70" s="394"/>
      <c r="BH70" s="394"/>
      <c r="BI70" s="394"/>
      <c r="BJ70" s="394"/>
      <c r="BK70" s="394"/>
      <c r="BL70" s="394"/>
      <c r="BM70" s="394"/>
      <c r="BN70" s="394"/>
      <c r="BO70" s="394"/>
      <c r="BP70" s="394"/>
      <c r="BQ70" s="394"/>
      <c r="BR70" s="394"/>
      <c r="BS70" s="394"/>
      <c r="BT70" s="394"/>
      <c r="BU70" s="394"/>
      <c r="BV70" s="394"/>
    </row>
    <row r="71" spans="1:74" s="5" customFormat="1" ht="344.25" hidden="1" customHeight="1" outlineLevel="1">
      <c r="A71" s="96">
        <v>46</v>
      </c>
      <c r="B71" s="96" t="s">
        <v>468</v>
      </c>
      <c r="C71" s="84" t="s">
        <v>220</v>
      </c>
      <c r="D71" s="96" t="s">
        <v>469</v>
      </c>
      <c r="E71" s="86" t="s">
        <v>923</v>
      </c>
      <c r="F71" s="95" t="s">
        <v>924</v>
      </c>
      <c r="G71" s="95" t="s">
        <v>470</v>
      </c>
      <c r="H71" s="57" t="s">
        <v>136</v>
      </c>
      <c r="I71" s="23" t="s">
        <v>133</v>
      </c>
      <c r="J71" s="69" t="str">
        <f t="array" ref="J71">INDEX(evaluacion,MATCH(H71&amp;I71,impacto&amp;probabilidad,0))</f>
        <v>8 = Zona de riesgo alta. Reducir el riesgo. Evitar el riesgo compartir o transferir.</v>
      </c>
      <c r="K71" s="9" t="s">
        <v>172</v>
      </c>
      <c r="L71" s="9" t="s">
        <v>20</v>
      </c>
      <c r="M71" s="89" t="s">
        <v>471</v>
      </c>
      <c r="N71" s="69" t="str">
        <f t="array" aca="1" ref="N71" ca="1">OFFSET(valoracion,MATCH(J71&amp;K71&amp;L71,evaluacion2&amp;controles&amp;tipo,0),0)</f>
        <v>4 = Zona de riesgo baja. Asumir el riesgo</v>
      </c>
      <c r="O71" s="90" t="s">
        <v>239</v>
      </c>
      <c r="P71" s="90" t="s">
        <v>472</v>
      </c>
      <c r="Q71" s="91" t="s">
        <v>986</v>
      </c>
      <c r="R71" s="101" t="s">
        <v>282</v>
      </c>
      <c r="S71" s="105" t="s">
        <v>473</v>
      </c>
      <c r="T71" s="93">
        <v>1</v>
      </c>
      <c r="U71" s="94" t="s">
        <v>474</v>
      </c>
      <c r="V71" s="137" t="s">
        <v>1043</v>
      </c>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row>
    <row r="72" spans="1:74" s="5" customFormat="1" ht="409.5" hidden="1" customHeight="1" outlineLevel="1">
      <c r="A72" s="96">
        <v>47</v>
      </c>
      <c r="B72" s="96" t="s">
        <v>475</v>
      </c>
      <c r="C72" s="84" t="s">
        <v>220</v>
      </c>
      <c r="D72" s="96" t="s">
        <v>476</v>
      </c>
      <c r="E72" s="86" t="s">
        <v>925</v>
      </c>
      <c r="F72" s="95" t="s">
        <v>926</v>
      </c>
      <c r="G72" s="95" t="s">
        <v>477</v>
      </c>
      <c r="H72" s="57" t="s">
        <v>136</v>
      </c>
      <c r="I72" s="23" t="s">
        <v>141</v>
      </c>
      <c r="J72" s="69" t="str">
        <f t="array" ref="J72">INDEX(evaluacion,MATCH(H72&amp;I72,impacto&amp;probabilidad,0))</f>
        <v>12 = Zona de riesgo extrema. Evitar el riesgo. Reducir el riesgo, Compartir o transferir.</v>
      </c>
      <c r="K72" s="9" t="s">
        <v>172</v>
      </c>
      <c r="L72" s="9" t="s">
        <v>20</v>
      </c>
      <c r="M72" s="9"/>
      <c r="N72" s="69" t="str">
        <f t="array" aca="1" ref="N72" ca="1">OFFSET(valoracion,MATCH(J72&amp;K72&amp;L72,evaluacion2&amp;controles&amp;tipo,0),0)</f>
        <v>4 = Zona de riesgo alta. Reducir el riesgo. Evitar el riesgo compartir o transferir.</v>
      </c>
      <c r="O72" s="90" t="s">
        <v>239</v>
      </c>
      <c r="P72" s="90" t="s">
        <v>478</v>
      </c>
      <c r="Q72" s="91" t="s">
        <v>479</v>
      </c>
      <c r="R72" s="101" t="s">
        <v>282</v>
      </c>
      <c r="S72" s="89" t="s">
        <v>480</v>
      </c>
      <c r="T72" s="93">
        <v>1</v>
      </c>
      <c r="U72" s="94" t="s">
        <v>474</v>
      </c>
      <c r="V72" s="137" t="s">
        <v>1044</v>
      </c>
      <c r="W72" s="394"/>
      <c r="X72" s="394"/>
      <c r="Y72" s="394"/>
      <c r="Z72" s="394"/>
      <c r="AA72" s="394"/>
      <c r="AB72" s="394"/>
      <c r="AC72" s="394"/>
      <c r="AD72" s="394"/>
      <c r="AE72" s="394"/>
      <c r="AF72" s="394"/>
      <c r="AG72" s="394"/>
      <c r="AH72" s="394"/>
      <c r="AI72" s="394"/>
      <c r="AJ72" s="394"/>
      <c r="AK72" s="394"/>
      <c r="AL72" s="394"/>
      <c r="AM72" s="394"/>
      <c r="AN72" s="394"/>
      <c r="AO72" s="394"/>
      <c r="AP72" s="394"/>
      <c r="AQ72" s="394"/>
      <c r="AR72" s="394"/>
      <c r="AS72" s="394"/>
      <c r="AT72" s="394"/>
      <c r="AU72" s="394"/>
      <c r="AV72" s="394"/>
      <c r="AW72" s="394"/>
      <c r="AX72" s="394"/>
      <c r="AY72" s="394"/>
      <c r="AZ72" s="394"/>
      <c r="BA72" s="394"/>
      <c r="BB72" s="394"/>
      <c r="BC72" s="394"/>
      <c r="BD72" s="394"/>
      <c r="BE72" s="394"/>
      <c r="BF72" s="394"/>
      <c r="BG72" s="394"/>
      <c r="BH72" s="394"/>
      <c r="BI72" s="394"/>
      <c r="BJ72" s="394"/>
      <c r="BK72" s="394"/>
      <c r="BL72" s="394"/>
      <c r="BM72" s="394"/>
      <c r="BN72" s="394"/>
      <c r="BO72" s="394"/>
      <c r="BP72" s="394"/>
      <c r="BQ72" s="394"/>
      <c r="BR72" s="394"/>
      <c r="BS72" s="394"/>
      <c r="BT72" s="394"/>
      <c r="BU72" s="394"/>
      <c r="BV72" s="394"/>
    </row>
    <row r="73" spans="1:74" s="5" customFormat="1" ht="358.5" hidden="1" customHeight="1" outlineLevel="1">
      <c r="A73" s="96">
        <v>48</v>
      </c>
      <c r="B73" s="96" t="s">
        <v>481</v>
      </c>
      <c r="C73" s="84" t="s">
        <v>222</v>
      </c>
      <c r="D73" s="96" t="s">
        <v>482</v>
      </c>
      <c r="E73" s="86" t="s">
        <v>927</v>
      </c>
      <c r="F73" s="95" t="s">
        <v>928</v>
      </c>
      <c r="G73" s="95" t="s">
        <v>483</v>
      </c>
      <c r="H73" s="57" t="s">
        <v>132</v>
      </c>
      <c r="I73" s="23" t="s">
        <v>141</v>
      </c>
      <c r="J73" s="69" t="str">
        <f t="array" ref="J73">INDEX(evaluacion,MATCH(H73&amp;I73,impacto&amp;probabilidad,0))</f>
        <v>9 = Zona de riesgo alta. Reducir el riesgo. Evitar el riesgo compartir o transferir.</v>
      </c>
      <c r="K73" s="9" t="s">
        <v>172</v>
      </c>
      <c r="L73" s="9" t="s">
        <v>20</v>
      </c>
      <c r="M73" s="89" t="s">
        <v>484</v>
      </c>
      <c r="N73" s="69" t="str">
        <f t="array" aca="1" ref="N73" ca="1">OFFSET(valoracion,MATCH(J73&amp;K73&amp;L73,evaluacion2&amp;controles&amp;tipo,0),0)</f>
        <v>3 = Zona de riesgo moderada. Asumir el riesgo. Reducir el Riesgo.</v>
      </c>
      <c r="O73" s="90" t="s">
        <v>239</v>
      </c>
      <c r="P73" s="90" t="s">
        <v>485</v>
      </c>
      <c r="Q73" s="91" t="s">
        <v>486</v>
      </c>
      <c r="R73" s="101" t="s">
        <v>282</v>
      </c>
      <c r="S73" s="105" t="s">
        <v>487</v>
      </c>
      <c r="T73" s="93">
        <v>1</v>
      </c>
      <c r="U73" s="94" t="s">
        <v>474</v>
      </c>
      <c r="V73" s="91" t="s">
        <v>1045</v>
      </c>
      <c r="W73" s="394"/>
      <c r="X73" s="394"/>
      <c r="Y73" s="394"/>
      <c r="Z73" s="394"/>
      <c r="AA73" s="394"/>
      <c r="AB73" s="394"/>
      <c r="AC73" s="394"/>
      <c r="AD73" s="394"/>
      <c r="AE73" s="394"/>
      <c r="AF73" s="394"/>
      <c r="AG73" s="394"/>
      <c r="AH73" s="394"/>
      <c r="AI73" s="394"/>
      <c r="AJ73" s="394"/>
      <c r="AK73" s="394"/>
      <c r="AL73" s="394"/>
      <c r="AM73" s="394"/>
      <c r="AN73" s="394"/>
      <c r="AO73" s="394"/>
      <c r="AP73" s="394"/>
      <c r="AQ73" s="394"/>
      <c r="AR73" s="394"/>
      <c r="AS73" s="394"/>
      <c r="AT73" s="394"/>
      <c r="AU73" s="394"/>
      <c r="AV73" s="394"/>
      <c r="AW73" s="394"/>
      <c r="AX73" s="394"/>
      <c r="AY73" s="394"/>
      <c r="AZ73" s="394"/>
      <c r="BA73" s="394"/>
      <c r="BB73" s="394"/>
      <c r="BC73" s="394"/>
      <c r="BD73" s="394"/>
      <c r="BE73" s="394"/>
      <c r="BF73" s="394"/>
      <c r="BG73" s="394"/>
      <c r="BH73" s="394"/>
      <c r="BI73" s="394"/>
      <c r="BJ73" s="394"/>
      <c r="BK73" s="394"/>
      <c r="BL73" s="394"/>
      <c r="BM73" s="394"/>
      <c r="BN73" s="394"/>
      <c r="BO73" s="394"/>
      <c r="BP73" s="394"/>
      <c r="BQ73" s="394"/>
      <c r="BR73" s="394"/>
      <c r="BS73" s="394"/>
      <c r="BT73" s="394"/>
      <c r="BU73" s="394"/>
      <c r="BV73" s="394"/>
    </row>
    <row r="74" spans="1:74" s="5" customFormat="1" ht="313.5" hidden="1" customHeight="1" outlineLevel="1">
      <c r="A74" s="96">
        <v>49</v>
      </c>
      <c r="B74" s="102" t="s">
        <v>342</v>
      </c>
      <c r="C74" s="84" t="s">
        <v>224</v>
      </c>
      <c r="D74" s="99" t="s">
        <v>291</v>
      </c>
      <c r="E74" s="86" t="s">
        <v>912</v>
      </c>
      <c r="F74" s="108" t="s">
        <v>305</v>
      </c>
      <c r="G74" s="108" t="s">
        <v>443</v>
      </c>
      <c r="H74" s="57" t="s">
        <v>136</v>
      </c>
      <c r="I74" s="23" t="s">
        <v>143</v>
      </c>
      <c r="J74" s="136" t="str">
        <f t="array" ref="J74">INDEX(evaluacion,MATCH(H74&amp;I74,impacto&amp;probabilidad,0))</f>
        <v>4 = Zona de riesgo alta. Reducir el riesgo. Evitar el riesgo compartir o transferir.</v>
      </c>
      <c r="K74" s="138" t="s">
        <v>172</v>
      </c>
      <c r="L74" s="138" t="s">
        <v>20</v>
      </c>
      <c r="M74" s="108" t="s">
        <v>256</v>
      </c>
      <c r="N74" s="136" t="str">
        <f t="array" aca="1" ref="N74" ca="1">OFFSET(valoracion,MATCH(J74&amp;K74&amp;L74,evaluacion2&amp;controles&amp;tipo,0),0)</f>
        <v>4 = Zona de riesgo alta. Reducir el riesgo. Evitar el riesgo compartir o transferir.</v>
      </c>
      <c r="O74" s="96" t="s">
        <v>239</v>
      </c>
      <c r="P74" s="108" t="s">
        <v>440</v>
      </c>
      <c r="Q74" s="108" t="s">
        <v>444</v>
      </c>
      <c r="R74" s="101" t="s">
        <v>282</v>
      </c>
      <c r="S74" s="108" t="s">
        <v>488</v>
      </c>
      <c r="T74" s="128">
        <v>0</v>
      </c>
      <c r="U74" s="129" t="s">
        <v>275</v>
      </c>
      <c r="V74" s="317" t="s">
        <v>1042</v>
      </c>
      <c r="W74" s="394"/>
      <c r="X74" s="394"/>
      <c r="Y74" s="394"/>
      <c r="Z74" s="394"/>
      <c r="AA74" s="394"/>
      <c r="AB74" s="394"/>
      <c r="AC74" s="394"/>
      <c r="AD74" s="394"/>
      <c r="AE74" s="394"/>
      <c r="AF74" s="394"/>
      <c r="AG74" s="394"/>
      <c r="AH74" s="394"/>
      <c r="AI74" s="394"/>
      <c r="AJ74" s="394"/>
      <c r="AK74" s="394"/>
      <c r="AL74" s="394"/>
      <c r="AM74" s="394"/>
      <c r="AN74" s="394"/>
      <c r="AO74" s="394"/>
      <c r="AP74" s="394"/>
      <c r="AQ74" s="394"/>
      <c r="AR74" s="394"/>
      <c r="AS74" s="394"/>
      <c r="AT74" s="394"/>
      <c r="AU74" s="394"/>
      <c r="AV74" s="394"/>
      <c r="AW74" s="394"/>
      <c r="AX74" s="394"/>
      <c r="AY74" s="394"/>
      <c r="AZ74" s="394"/>
      <c r="BA74" s="394"/>
      <c r="BB74" s="394"/>
      <c r="BC74" s="394"/>
      <c r="BD74" s="394"/>
      <c r="BE74" s="394"/>
      <c r="BF74" s="394"/>
      <c r="BG74" s="394"/>
      <c r="BH74" s="394"/>
      <c r="BI74" s="394"/>
      <c r="BJ74" s="394"/>
      <c r="BK74" s="394"/>
      <c r="BL74" s="394"/>
      <c r="BM74" s="394"/>
      <c r="BN74" s="394"/>
      <c r="BO74" s="394"/>
      <c r="BP74" s="394"/>
      <c r="BQ74" s="394"/>
      <c r="BR74" s="394"/>
      <c r="BS74" s="394"/>
      <c r="BT74" s="394"/>
      <c r="BU74" s="394"/>
      <c r="BV74" s="394"/>
    </row>
    <row r="75" spans="1:74" s="5" customFormat="1" ht="384.75" hidden="1" customHeight="1" outlineLevel="1">
      <c r="A75" s="96">
        <v>50</v>
      </c>
      <c r="B75" s="102" t="s">
        <v>489</v>
      </c>
      <c r="C75" s="84" t="s">
        <v>224</v>
      </c>
      <c r="D75" s="99" t="s">
        <v>291</v>
      </c>
      <c r="E75" s="86" t="s">
        <v>912</v>
      </c>
      <c r="F75" s="108" t="s">
        <v>305</v>
      </c>
      <c r="G75" s="108" t="s">
        <v>443</v>
      </c>
      <c r="H75" s="57" t="s">
        <v>136</v>
      </c>
      <c r="I75" s="23" t="s">
        <v>143</v>
      </c>
      <c r="J75" s="69" t="str">
        <f t="array" ref="J75">INDEX(evaluacion,MATCH(H75&amp;I75,impacto&amp;probabilidad,0))</f>
        <v>4 = Zona de riesgo alta. Reducir el riesgo. Evitar el riesgo compartir o transferir.</v>
      </c>
      <c r="K75" s="138" t="s">
        <v>172</v>
      </c>
      <c r="L75" s="138" t="s">
        <v>20</v>
      </c>
      <c r="M75" s="108" t="s">
        <v>256</v>
      </c>
      <c r="N75" s="69" t="str">
        <f t="array" aca="1" ref="N75" ca="1">OFFSET(valoracion,MATCH(J75&amp;K75&amp;L75,evaluacion2&amp;controles&amp;tipo,0),0)</f>
        <v>4 = Zona de riesgo alta. Reducir el riesgo. Evitar el riesgo compartir o transferir.</v>
      </c>
      <c r="O75" s="96" t="s">
        <v>239</v>
      </c>
      <c r="P75" s="108" t="s">
        <v>440</v>
      </c>
      <c r="Q75" s="108" t="s">
        <v>444</v>
      </c>
      <c r="R75" s="101" t="s">
        <v>282</v>
      </c>
      <c r="S75" s="108" t="s">
        <v>490</v>
      </c>
      <c r="T75" s="128">
        <v>0</v>
      </c>
      <c r="U75" s="129" t="s">
        <v>275</v>
      </c>
      <c r="V75" s="131" t="s">
        <v>1046</v>
      </c>
      <c r="W75" s="394"/>
      <c r="X75" s="394"/>
      <c r="Y75" s="394"/>
      <c r="Z75" s="394"/>
      <c r="AA75" s="394"/>
      <c r="AB75" s="394"/>
      <c r="AC75" s="394"/>
      <c r="AD75" s="394"/>
      <c r="AE75" s="394"/>
      <c r="AF75" s="394"/>
      <c r="AG75" s="394"/>
      <c r="AH75" s="394"/>
      <c r="AI75" s="394"/>
      <c r="AJ75" s="394"/>
      <c r="AK75" s="394"/>
      <c r="AL75" s="394"/>
      <c r="AM75" s="394"/>
      <c r="AN75" s="394"/>
      <c r="AO75" s="394"/>
      <c r="AP75" s="394"/>
      <c r="AQ75" s="394"/>
      <c r="AR75" s="394"/>
      <c r="AS75" s="394"/>
      <c r="AT75" s="394"/>
      <c r="AU75" s="394"/>
      <c r="AV75" s="394"/>
      <c r="AW75" s="394"/>
      <c r="AX75" s="394"/>
      <c r="AY75" s="394"/>
      <c r="AZ75" s="394"/>
      <c r="BA75" s="394"/>
      <c r="BB75" s="394"/>
      <c r="BC75" s="394"/>
      <c r="BD75" s="394"/>
      <c r="BE75" s="394"/>
      <c r="BF75" s="394"/>
      <c r="BG75" s="394"/>
      <c r="BH75" s="394"/>
      <c r="BI75" s="394"/>
      <c r="BJ75" s="394"/>
      <c r="BK75" s="394"/>
      <c r="BL75" s="394"/>
      <c r="BM75" s="394"/>
      <c r="BN75" s="394"/>
      <c r="BO75" s="394"/>
      <c r="BP75" s="394"/>
      <c r="BQ75" s="394"/>
      <c r="BR75" s="394"/>
      <c r="BS75" s="394"/>
      <c r="BT75" s="394"/>
      <c r="BU75" s="394"/>
      <c r="BV75" s="394"/>
    </row>
    <row r="76" spans="1:74" s="5" customFormat="1" ht="384.75" hidden="1" customHeight="1" outlineLevel="1">
      <c r="A76" s="96">
        <v>51</v>
      </c>
      <c r="B76" s="102" t="s">
        <v>271</v>
      </c>
      <c r="C76" s="84" t="s">
        <v>224</v>
      </c>
      <c r="D76" s="99" t="s">
        <v>291</v>
      </c>
      <c r="E76" s="86" t="s">
        <v>912</v>
      </c>
      <c r="F76" s="108" t="s">
        <v>305</v>
      </c>
      <c r="G76" s="108" t="s">
        <v>466</v>
      </c>
      <c r="H76" s="57" t="s">
        <v>136</v>
      </c>
      <c r="I76" s="23" t="s">
        <v>143</v>
      </c>
      <c r="J76" s="136" t="str">
        <f t="array" ref="J76">INDEX(evaluacion,MATCH(H76&amp;I76,impacto&amp;probabilidad,0))</f>
        <v>4 = Zona de riesgo alta. Reducir el riesgo. Evitar el riesgo compartir o transferir.</v>
      </c>
      <c r="K76" s="138" t="s">
        <v>172</v>
      </c>
      <c r="L76" s="138" t="s">
        <v>20</v>
      </c>
      <c r="M76" s="108" t="s">
        <v>439</v>
      </c>
      <c r="N76" s="136" t="str">
        <f t="array" aca="1" ref="N76" ca="1">OFFSET(valoracion,MATCH(J76&amp;K76&amp;L76,evaluacion2&amp;controles&amp;tipo,0),0)</f>
        <v>4 = Zona de riesgo alta. Reducir el riesgo. Evitar el riesgo compartir o transferir.</v>
      </c>
      <c r="O76" s="96" t="s">
        <v>239</v>
      </c>
      <c r="P76" s="108" t="s">
        <v>440</v>
      </c>
      <c r="Q76" s="108" t="s">
        <v>441</v>
      </c>
      <c r="R76" s="101" t="s">
        <v>282</v>
      </c>
      <c r="S76" s="108" t="s">
        <v>491</v>
      </c>
      <c r="T76" s="93">
        <v>0</v>
      </c>
      <c r="U76" s="94" t="s">
        <v>275</v>
      </c>
      <c r="V76" s="333" t="s">
        <v>1047</v>
      </c>
      <c r="W76" s="394"/>
      <c r="X76" s="394"/>
      <c r="Y76" s="394"/>
      <c r="Z76" s="394"/>
      <c r="AA76" s="394"/>
      <c r="AB76" s="394"/>
      <c r="AC76" s="394"/>
      <c r="AD76" s="394"/>
      <c r="AE76" s="394"/>
      <c r="AF76" s="394"/>
      <c r="AG76" s="394"/>
      <c r="AH76" s="394"/>
      <c r="AI76" s="394"/>
      <c r="AJ76" s="394"/>
      <c r="AK76" s="394"/>
      <c r="AL76" s="394"/>
      <c r="AM76" s="394"/>
      <c r="AN76" s="394"/>
      <c r="AO76" s="394"/>
      <c r="AP76" s="394"/>
      <c r="AQ76" s="394"/>
      <c r="AR76" s="394"/>
      <c r="AS76" s="394"/>
      <c r="AT76" s="394"/>
      <c r="AU76" s="394"/>
      <c r="AV76" s="394"/>
      <c r="AW76" s="394"/>
      <c r="AX76" s="394"/>
      <c r="AY76" s="394"/>
      <c r="AZ76" s="394"/>
      <c r="BA76" s="394"/>
      <c r="BB76" s="394"/>
      <c r="BC76" s="394"/>
      <c r="BD76" s="394"/>
      <c r="BE76" s="394"/>
      <c r="BF76" s="394"/>
      <c r="BG76" s="394"/>
      <c r="BH76" s="394"/>
      <c r="BI76" s="394"/>
      <c r="BJ76" s="394"/>
      <c r="BK76" s="394"/>
      <c r="BL76" s="394"/>
      <c r="BM76" s="394"/>
      <c r="BN76" s="394"/>
      <c r="BO76" s="394"/>
      <c r="BP76" s="394"/>
      <c r="BQ76" s="394"/>
      <c r="BR76" s="394"/>
      <c r="BS76" s="394"/>
      <c r="BT76" s="394"/>
      <c r="BU76" s="394"/>
      <c r="BV76" s="394"/>
    </row>
    <row r="77" spans="1:74" s="5" customFormat="1" ht="12.75" hidden="1" customHeight="1" outlineLevel="1">
      <c r="A77" s="10"/>
      <c r="B77" s="10"/>
      <c r="C77" s="84"/>
      <c r="D77" s="10"/>
      <c r="E77" s="10"/>
      <c r="F77" s="76"/>
      <c r="G77" s="76"/>
      <c r="H77" s="57"/>
      <c r="I77" s="23"/>
      <c r="J77" s="69"/>
      <c r="K77" s="9"/>
      <c r="L77" s="9"/>
      <c r="M77" s="9"/>
      <c r="N77" s="69"/>
      <c r="O77" s="6"/>
      <c r="P77" s="6"/>
      <c r="Q77" s="14"/>
      <c r="R77" s="9"/>
      <c r="S77" s="9"/>
      <c r="T77" s="9"/>
      <c r="U77" s="7"/>
      <c r="V77" s="14"/>
      <c r="W77" s="394"/>
      <c r="X77" s="394"/>
      <c r="Y77" s="394"/>
      <c r="Z77" s="394"/>
      <c r="AA77" s="394"/>
      <c r="AB77" s="394"/>
      <c r="AC77" s="394"/>
      <c r="AD77" s="394"/>
      <c r="AE77" s="394"/>
      <c r="AF77" s="394"/>
      <c r="AG77" s="394"/>
      <c r="AH77" s="394"/>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4"/>
      <c r="BI77" s="394"/>
      <c r="BJ77" s="394"/>
      <c r="BK77" s="394"/>
      <c r="BL77" s="394"/>
      <c r="BM77" s="394"/>
      <c r="BN77" s="394"/>
      <c r="BO77" s="394"/>
      <c r="BP77" s="394"/>
      <c r="BQ77" s="394"/>
      <c r="BR77" s="394"/>
      <c r="BS77" s="394"/>
      <c r="BT77" s="394"/>
      <c r="BU77" s="394"/>
      <c r="BV77" s="394"/>
    </row>
    <row r="78" spans="1:74" s="5" customFormat="1" ht="12.75" hidden="1" customHeight="1" outlineLevel="1">
      <c r="A78" s="10"/>
      <c r="B78" s="10"/>
      <c r="C78" s="84"/>
      <c r="D78" s="10"/>
      <c r="E78" s="10"/>
      <c r="F78" s="76"/>
      <c r="G78" s="76"/>
      <c r="H78" s="57"/>
      <c r="I78" s="23"/>
      <c r="J78" s="69"/>
      <c r="K78" s="9"/>
      <c r="L78" s="9"/>
      <c r="M78" s="9"/>
      <c r="N78" s="69"/>
      <c r="O78" s="6"/>
      <c r="P78" s="6"/>
      <c r="Q78" s="14"/>
      <c r="R78" s="9"/>
      <c r="S78" s="9"/>
      <c r="T78" s="9"/>
      <c r="U78" s="7"/>
      <c r="V78" s="14"/>
      <c r="W78" s="394"/>
      <c r="X78" s="394"/>
      <c r="Y78" s="394"/>
      <c r="Z78" s="394"/>
      <c r="AA78" s="394"/>
      <c r="AB78" s="394"/>
      <c r="AC78" s="394"/>
      <c r="AD78" s="394"/>
      <c r="AE78" s="394"/>
      <c r="AF78" s="394"/>
      <c r="AG78" s="394"/>
      <c r="AH78" s="394"/>
      <c r="AI78" s="394"/>
      <c r="AJ78" s="394"/>
      <c r="AK78" s="394"/>
      <c r="AL78" s="394"/>
      <c r="AM78" s="394"/>
      <c r="AN78" s="394"/>
      <c r="AO78" s="394"/>
      <c r="AP78" s="394"/>
      <c r="AQ78" s="394"/>
      <c r="AR78" s="394"/>
      <c r="AS78" s="394"/>
      <c r="AT78" s="394"/>
      <c r="AU78" s="394"/>
      <c r="AV78" s="394"/>
      <c r="AW78" s="394"/>
      <c r="AX78" s="394"/>
      <c r="AY78" s="394"/>
      <c r="AZ78" s="394"/>
      <c r="BA78" s="394"/>
      <c r="BB78" s="394"/>
      <c r="BC78" s="394"/>
      <c r="BD78" s="394"/>
      <c r="BE78" s="394"/>
      <c r="BF78" s="394"/>
      <c r="BG78" s="394"/>
      <c r="BH78" s="394"/>
      <c r="BI78" s="394"/>
      <c r="BJ78" s="394"/>
      <c r="BK78" s="394"/>
      <c r="BL78" s="394"/>
      <c r="BM78" s="394"/>
      <c r="BN78" s="394"/>
      <c r="BO78" s="394"/>
      <c r="BP78" s="394"/>
      <c r="BQ78" s="394"/>
      <c r="BR78" s="394"/>
      <c r="BS78" s="394"/>
      <c r="BT78" s="394"/>
      <c r="BU78" s="394"/>
      <c r="BV78" s="394"/>
    </row>
    <row r="79" spans="1:74" s="5" customFormat="1" ht="27.75" customHeight="1" collapsed="1">
      <c r="A79" s="401" t="s">
        <v>211</v>
      </c>
      <c r="B79" s="401"/>
      <c r="C79" s="401"/>
      <c r="D79" s="401"/>
      <c r="E79" s="401"/>
      <c r="F79" s="401"/>
      <c r="G79" s="401"/>
      <c r="H79" s="398" t="s">
        <v>970</v>
      </c>
      <c r="I79" s="398"/>
      <c r="J79" s="398"/>
      <c r="K79" s="398"/>
      <c r="L79" s="398"/>
      <c r="M79" s="398"/>
      <c r="N79" s="398"/>
      <c r="O79" s="398"/>
      <c r="P79" s="398"/>
      <c r="Q79" s="398"/>
      <c r="R79" s="398"/>
      <c r="S79" s="398"/>
      <c r="T79" s="398"/>
      <c r="U79" s="398"/>
      <c r="V79" s="398"/>
      <c r="W79" s="394"/>
      <c r="X79" s="394"/>
      <c r="Y79" s="394"/>
      <c r="Z79" s="394"/>
      <c r="AA79" s="394"/>
      <c r="AB79" s="394"/>
      <c r="AC79" s="394"/>
      <c r="AD79" s="394"/>
      <c r="AE79" s="394"/>
      <c r="AF79" s="394"/>
      <c r="AG79" s="394"/>
      <c r="AH79" s="394"/>
      <c r="AI79" s="394"/>
      <c r="AJ79" s="394"/>
      <c r="AK79" s="394"/>
      <c r="AL79" s="394"/>
      <c r="AM79" s="394"/>
      <c r="AN79" s="394"/>
      <c r="AO79" s="394"/>
      <c r="AP79" s="394"/>
      <c r="AQ79" s="394"/>
      <c r="AR79" s="394"/>
      <c r="AS79" s="394"/>
      <c r="AT79" s="394"/>
      <c r="AU79" s="394"/>
      <c r="AV79" s="394"/>
      <c r="AW79" s="394"/>
      <c r="AX79" s="394"/>
      <c r="AY79" s="394"/>
      <c r="AZ79" s="394"/>
      <c r="BA79" s="394"/>
      <c r="BB79" s="394"/>
      <c r="BC79" s="394"/>
      <c r="BD79" s="394"/>
      <c r="BE79" s="394"/>
      <c r="BF79" s="394"/>
      <c r="BG79" s="394"/>
      <c r="BH79" s="394"/>
      <c r="BI79" s="394"/>
      <c r="BJ79" s="394"/>
      <c r="BK79" s="394"/>
      <c r="BL79" s="394"/>
      <c r="BM79" s="394"/>
      <c r="BN79" s="394"/>
      <c r="BO79" s="394"/>
      <c r="BP79" s="394"/>
      <c r="BQ79" s="394"/>
      <c r="BR79" s="394"/>
      <c r="BS79" s="394"/>
      <c r="BT79" s="394"/>
      <c r="BU79" s="394"/>
      <c r="BV79" s="394"/>
    </row>
    <row r="80" spans="1:74" s="5" customFormat="1" ht="409.5" hidden="1" customHeight="1" outlineLevel="1">
      <c r="A80" s="96">
        <v>52</v>
      </c>
      <c r="B80" s="96" t="s">
        <v>492</v>
      </c>
      <c r="C80" s="84" t="s">
        <v>220</v>
      </c>
      <c r="D80" s="96" t="s">
        <v>493</v>
      </c>
      <c r="E80" s="86" t="s">
        <v>930</v>
      </c>
      <c r="F80" s="139" t="s">
        <v>929</v>
      </c>
      <c r="G80" s="139" t="s">
        <v>494</v>
      </c>
      <c r="H80" s="57" t="s">
        <v>136</v>
      </c>
      <c r="I80" s="23" t="s">
        <v>133</v>
      </c>
      <c r="J80" s="136" t="str">
        <f t="array" ref="J80">INDEX(evaluacion,MATCH(H80&amp;I80,impacto&amp;probabilidad,0))</f>
        <v>8 = Zona de riesgo alta. Reducir el riesgo. Evitar el riesgo compartir o transferir.</v>
      </c>
      <c r="K80" s="138" t="s">
        <v>172</v>
      </c>
      <c r="L80" s="138" t="s">
        <v>20</v>
      </c>
      <c r="M80" s="140" t="s">
        <v>495</v>
      </c>
      <c r="N80" s="136" t="str">
        <f t="array" aca="1" ref="N80" ca="1">OFFSET(valoracion,MATCH(J80&amp;K80&amp;L80,evaluacion2&amp;controles&amp;tipo,0),0)</f>
        <v>4 = Zona de riesgo baja. Asumir el riesgo</v>
      </c>
      <c r="O80" s="96" t="s">
        <v>239</v>
      </c>
      <c r="P80" s="96" t="s">
        <v>496</v>
      </c>
      <c r="Q80" s="141" t="s">
        <v>497</v>
      </c>
      <c r="R80" s="101" t="s">
        <v>282</v>
      </c>
      <c r="S80" s="105" t="s">
        <v>498</v>
      </c>
      <c r="T80" s="128">
        <v>0.9</v>
      </c>
      <c r="U80" s="129" t="s">
        <v>314</v>
      </c>
      <c r="V80" s="306" t="s">
        <v>1071</v>
      </c>
      <c r="W80" s="394"/>
      <c r="X80" s="394"/>
      <c r="Y80" s="394"/>
      <c r="Z80" s="394"/>
      <c r="AA80" s="394"/>
      <c r="AB80" s="394"/>
      <c r="AC80" s="394"/>
      <c r="AD80" s="394"/>
      <c r="AE80" s="394"/>
      <c r="AF80" s="394"/>
      <c r="AG80" s="394"/>
      <c r="AH80" s="394"/>
      <c r="AI80" s="394"/>
      <c r="AJ80" s="394"/>
      <c r="AK80" s="394"/>
      <c r="AL80" s="394"/>
      <c r="AM80" s="394"/>
      <c r="AN80" s="394"/>
      <c r="AO80" s="394"/>
      <c r="AP80" s="394"/>
      <c r="AQ80" s="394"/>
      <c r="AR80" s="394"/>
      <c r="AS80" s="394"/>
      <c r="AT80" s="394"/>
      <c r="AU80" s="394"/>
      <c r="AV80" s="394"/>
      <c r="AW80" s="394"/>
      <c r="AX80" s="394"/>
      <c r="AY80" s="394"/>
      <c r="AZ80" s="394"/>
      <c r="BA80" s="394"/>
      <c r="BB80" s="394"/>
      <c r="BC80" s="394"/>
      <c r="BD80" s="394"/>
      <c r="BE80" s="394"/>
      <c r="BF80" s="394"/>
      <c r="BG80" s="394"/>
      <c r="BH80" s="394"/>
      <c r="BI80" s="394"/>
      <c r="BJ80" s="394"/>
      <c r="BK80" s="394"/>
      <c r="BL80" s="394"/>
      <c r="BM80" s="394"/>
      <c r="BN80" s="394"/>
      <c r="BO80" s="394"/>
      <c r="BP80" s="394"/>
      <c r="BQ80" s="394"/>
      <c r="BR80" s="394"/>
      <c r="BS80" s="394"/>
      <c r="BT80" s="394"/>
      <c r="BU80" s="394"/>
      <c r="BV80" s="394"/>
    </row>
    <row r="81" spans="1:74" s="5" customFormat="1" ht="256.5" hidden="1" customHeight="1" outlineLevel="1">
      <c r="A81" s="96">
        <v>53</v>
      </c>
      <c r="B81" s="96" t="s">
        <v>499</v>
      </c>
      <c r="C81" s="84" t="s">
        <v>219</v>
      </c>
      <c r="D81" s="96" t="s">
        <v>500</v>
      </c>
      <c r="E81" s="86" t="s">
        <v>930</v>
      </c>
      <c r="F81" s="139" t="s">
        <v>929</v>
      </c>
      <c r="G81" s="139" t="s">
        <v>501</v>
      </c>
      <c r="H81" s="57" t="s">
        <v>132</v>
      </c>
      <c r="I81" s="23" t="s">
        <v>141</v>
      </c>
      <c r="J81" s="136" t="str">
        <f t="array" ref="J81">INDEX(evaluacion,MATCH(H81&amp;I81,impacto&amp;probabilidad,0))</f>
        <v>9 = Zona de riesgo alta. Reducir el riesgo. Evitar el riesgo compartir o transferir.</v>
      </c>
      <c r="K81" s="138" t="s">
        <v>172</v>
      </c>
      <c r="L81" s="138" t="s">
        <v>20</v>
      </c>
      <c r="M81" s="89" t="s">
        <v>502</v>
      </c>
      <c r="N81" s="136" t="str">
        <f t="array" aca="1" ref="N81" ca="1">OFFSET(valoracion,MATCH(J81&amp;K81&amp;L81,evaluacion2&amp;controles&amp;tipo,0),0)</f>
        <v>3 = Zona de riesgo moderada. Asumir el riesgo. Reducir el Riesgo.</v>
      </c>
      <c r="O81" s="96" t="s">
        <v>239</v>
      </c>
      <c r="P81" s="96" t="s">
        <v>503</v>
      </c>
      <c r="Q81" s="91" t="s">
        <v>504</v>
      </c>
      <c r="R81" s="101" t="s">
        <v>282</v>
      </c>
      <c r="S81" s="103" t="s">
        <v>505</v>
      </c>
      <c r="T81" s="93">
        <v>0.9</v>
      </c>
      <c r="U81" s="94" t="s">
        <v>314</v>
      </c>
      <c r="V81" s="307" t="s">
        <v>1072</v>
      </c>
      <c r="W81" s="394"/>
      <c r="X81" s="394"/>
      <c r="Y81" s="394"/>
      <c r="Z81" s="394"/>
      <c r="AA81" s="394"/>
      <c r="AB81" s="394"/>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4"/>
      <c r="AY81" s="394"/>
      <c r="AZ81" s="394"/>
      <c r="BA81" s="394"/>
      <c r="BB81" s="394"/>
      <c r="BC81" s="394"/>
      <c r="BD81" s="394"/>
      <c r="BE81" s="394"/>
      <c r="BF81" s="394"/>
      <c r="BG81" s="394"/>
      <c r="BH81" s="394"/>
      <c r="BI81" s="394"/>
      <c r="BJ81" s="394"/>
      <c r="BK81" s="394"/>
      <c r="BL81" s="394"/>
      <c r="BM81" s="394"/>
      <c r="BN81" s="394"/>
      <c r="BO81" s="394"/>
      <c r="BP81" s="394"/>
      <c r="BQ81" s="394"/>
      <c r="BR81" s="394"/>
      <c r="BS81" s="394"/>
      <c r="BT81" s="394"/>
      <c r="BU81" s="394"/>
      <c r="BV81" s="394"/>
    </row>
    <row r="82" spans="1:74" s="5" customFormat="1" ht="171" hidden="1" customHeight="1" outlineLevel="1">
      <c r="A82" s="96">
        <v>54</v>
      </c>
      <c r="B82" s="96" t="s">
        <v>506</v>
      </c>
      <c r="C82" s="84" t="s">
        <v>222</v>
      </c>
      <c r="D82" s="96" t="s">
        <v>507</v>
      </c>
      <c r="E82" s="86" t="s">
        <v>897</v>
      </c>
      <c r="F82" s="95" t="s">
        <v>931</v>
      </c>
      <c r="G82" s="95" t="s">
        <v>508</v>
      </c>
      <c r="H82" s="57" t="s">
        <v>136</v>
      </c>
      <c r="I82" s="23" t="s">
        <v>133</v>
      </c>
      <c r="J82" s="136" t="str">
        <f t="array" ref="J82">INDEX(evaluacion,MATCH(H82&amp;I82,impacto&amp;probabilidad,0))</f>
        <v>8 = Zona de riesgo alta. Reducir el riesgo. Evitar el riesgo compartir o transferir.</v>
      </c>
      <c r="K82" s="138" t="s">
        <v>171</v>
      </c>
      <c r="L82" s="138" t="s">
        <v>20</v>
      </c>
      <c r="M82" s="89" t="s">
        <v>509</v>
      </c>
      <c r="N82" s="136" t="str">
        <f t="array" aca="1" ref="N82" ca="1">OFFSET(valoracion,MATCH(J82&amp;K82&amp;L82,evaluacion2&amp;controles&amp;tipo,0),0)</f>
        <v>6 = Zona de riesgo moderada. Asumir el riesgo. Reducir el Riesgo.</v>
      </c>
      <c r="O82" s="96" t="s">
        <v>239</v>
      </c>
      <c r="P82" s="90" t="s">
        <v>510</v>
      </c>
      <c r="Q82" s="91" t="s">
        <v>511</v>
      </c>
      <c r="R82" s="101" t="s">
        <v>282</v>
      </c>
      <c r="S82" s="89" t="s">
        <v>512</v>
      </c>
      <c r="T82" s="93">
        <v>1</v>
      </c>
      <c r="U82" s="94" t="s">
        <v>314</v>
      </c>
      <c r="V82" s="307" t="s">
        <v>1073</v>
      </c>
      <c r="W82" s="394"/>
      <c r="X82" s="394"/>
      <c r="Y82" s="394"/>
      <c r="Z82" s="394"/>
      <c r="AA82" s="394"/>
      <c r="AB82" s="394"/>
      <c r="AC82" s="394"/>
      <c r="AD82" s="394"/>
      <c r="AE82" s="394"/>
      <c r="AF82" s="394"/>
      <c r="AG82" s="394"/>
      <c r="AH82" s="394"/>
      <c r="AI82" s="394"/>
      <c r="AJ82" s="394"/>
      <c r="AK82" s="394"/>
      <c r="AL82" s="394"/>
      <c r="AM82" s="394"/>
      <c r="AN82" s="394"/>
      <c r="AO82" s="394"/>
      <c r="AP82" s="394"/>
      <c r="AQ82" s="394"/>
      <c r="AR82" s="394"/>
      <c r="AS82" s="394"/>
      <c r="AT82" s="394"/>
      <c r="AU82" s="394"/>
      <c r="AV82" s="394"/>
      <c r="AW82" s="394"/>
      <c r="AX82" s="394"/>
      <c r="AY82" s="394"/>
      <c r="AZ82" s="394"/>
      <c r="BA82" s="394"/>
      <c r="BB82" s="394"/>
      <c r="BC82" s="394"/>
      <c r="BD82" s="394"/>
      <c r="BE82" s="394"/>
      <c r="BF82" s="394"/>
      <c r="BG82" s="394"/>
      <c r="BH82" s="394"/>
      <c r="BI82" s="394"/>
      <c r="BJ82" s="394"/>
      <c r="BK82" s="394"/>
      <c r="BL82" s="394"/>
      <c r="BM82" s="394"/>
      <c r="BN82" s="394"/>
      <c r="BO82" s="394"/>
      <c r="BP82" s="394"/>
      <c r="BQ82" s="394"/>
      <c r="BR82" s="394"/>
      <c r="BS82" s="394"/>
      <c r="BT82" s="394"/>
      <c r="BU82" s="394"/>
      <c r="BV82" s="394"/>
    </row>
    <row r="83" spans="1:74" s="5" customFormat="1" ht="195" hidden="1" customHeight="1" outlineLevel="1">
      <c r="A83" s="96">
        <v>55</v>
      </c>
      <c r="B83" s="96" t="s">
        <v>513</v>
      </c>
      <c r="C83" s="84" t="s">
        <v>220</v>
      </c>
      <c r="D83" s="96" t="s">
        <v>514</v>
      </c>
      <c r="E83" s="86" t="s">
        <v>932</v>
      </c>
      <c r="F83" s="139" t="s">
        <v>933</v>
      </c>
      <c r="G83" s="139" t="s">
        <v>515</v>
      </c>
      <c r="H83" s="57" t="s">
        <v>136</v>
      </c>
      <c r="I83" s="23" t="s">
        <v>143</v>
      </c>
      <c r="J83" s="136" t="str">
        <f t="array" ref="J83">INDEX(evaluacion,MATCH(H83&amp;I83,impacto&amp;probabilidad,0))</f>
        <v>4 = Zona de riesgo alta. Reducir el riesgo. Evitar el riesgo compartir o transferir.</v>
      </c>
      <c r="K83" s="9" t="s">
        <v>172</v>
      </c>
      <c r="L83" s="9" t="s">
        <v>20</v>
      </c>
      <c r="M83" s="89" t="s">
        <v>516</v>
      </c>
      <c r="N83" s="136" t="str">
        <f t="array" aca="1" ref="N83" ca="1">OFFSET(valoracion,MATCH(J83&amp;K83&amp;L83,evaluacion2&amp;controles&amp;tipo,0),0)</f>
        <v>4 = Zona de riesgo alta. Reducir el riesgo. Evitar el riesgo compartir o transferir.</v>
      </c>
      <c r="O83" s="96" t="s">
        <v>239</v>
      </c>
      <c r="P83" s="90" t="s">
        <v>517</v>
      </c>
      <c r="Q83" s="91" t="s">
        <v>518</v>
      </c>
      <c r="R83" s="101" t="s">
        <v>282</v>
      </c>
      <c r="S83" s="105" t="s">
        <v>519</v>
      </c>
      <c r="T83" s="93">
        <v>1</v>
      </c>
      <c r="U83" s="94" t="s">
        <v>520</v>
      </c>
      <c r="V83" s="308" t="s">
        <v>1019</v>
      </c>
      <c r="W83" s="394"/>
      <c r="X83" s="394"/>
      <c r="Y83" s="394"/>
      <c r="Z83" s="394"/>
      <c r="AA83" s="394"/>
      <c r="AB83" s="394"/>
      <c r="AC83" s="394"/>
      <c r="AD83" s="394"/>
      <c r="AE83" s="394"/>
      <c r="AF83" s="394"/>
      <c r="AG83" s="394"/>
      <c r="AH83" s="394"/>
      <c r="AI83" s="394"/>
      <c r="AJ83" s="394"/>
      <c r="AK83" s="394"/>
      <c r="AL83" s="394"/>
      <c r="AM83" s="394"/>
      <c r="AN83" s="394"/>
      <c r="AO83" s="394"/>
      <c r="AP83" s="394"/>
      <c r="AQ83" s="394"/>
      <c r="AR83" s="394"/>
      <c r="AS83" s="394"/>
      <c r="AT83" s="394"/>
      <c r="AU83" s="394"/>
      <c r="AV83" s="394"/>
      <c r="AW83" s="394"/>
      <c r="AX83" s="394"/>
      <c r="AY83" s="394"/>
      <c r="AZ83" s="394"/>
      <c r="BA83" s="394"/>
      <c r="BB83" s="394"/>
      <c r="BC83" s="394"/>
      <c r="BD83" s="394"/>
      <c r="BE83" s="394"/>
      <c r="BF83" s="394"/>
      <c r="BG83" s="394"/>
      <c r="BH83" s="394"/>
      <c r="BI83" s="394"/>
      <c r="BJ83" s="394"/>
      <c r="BK83" s="394"/>
      <c r="BL83" s="394"/>
      <c r="BM83" s="394"/>
      <c r="BN83" s="394"/>
      <c r="BO83" s="394"/>
      <c r="BP83" s="394"/>
      <c r="BQ83" s="394"/>
      <c r="BR83" s="394"/>
      <c r="BS83" s="394"/>
      <c r="BT83" s="394"/>
      <c r="BU83" s="394"/>
      <c r="BV83" s="394"/>
    </row>
    <row r="84" spans="1:74" s="5" customFormat="1" ht="384.75" hidden="1" customHeight="1" outlineLevel="1">
      <c r="A84" s="96">
        <v>56</v>
      </c>
      <c r="B84" s="102" t="s">
        <v>271</v>
      </c>
      <c r="C84" s="84" t="s">
        <v>224</v>
      </c>
      <c r="D84" s="96" t="s">
        <v>507</v>
      </c>
      <c r="E84" s="86" t="s">
        <v>912</v>
      </c>
      <c r="F84" s="108" t="s">
        <v>305</v>
      </c>
      <c r="G84" s="108" t="s">
        <v>466</v>
      </c>
      <c r="H84" s="57" t="s">
        <v>136</v>
      </c>
      <c r="I84" s="23" t="s">
        <v>143</v>
      </c>
      <c r="J84" s="136" t="str">
        <f t="array" ref="J84">INDEX(evaluacion,MATCH(H84&amp;I84,impacto&amp;probabilidad,0))</f>
        <v>4 = Zona de riesgo alta. Reducir el riesgo. Evitar el riesgo compartir o transferir.</v>
      </c>
      <c r="K84" s="9" t="s">
        <v>172</v>
      </c>
      <c r="L84" s="9" t="s">
        <v>20</v>
      </c>
      <c r="M84" s="108" t="s">
        <v>439</v>
      </c>
      <c r="N84" s="136" t="str">
        <f t="array" aca="1" ref="N84" ca="1">OFFSET(valoracion,MATCH(J84&amp;K84&amp;L84,evaluacion2&amp;controles&amp;tipo,0),0)</f>
        <v>4 = Zona de riesgo alta. Reducir el riesgo. Evitar el riesgo compartir o transferir.</v>
      </c>
      <c r="O84" s="90" t="s">
        <v>239</v>
      </c>
      <c r="P84" s="108" t="s">
        <v>521</v>
      </c>
      <c r="Q84" s="108" t="s">
        <v>441</v>
      </c>
      <c r="R84" s="101" t="s">
        <v>282</v>
      </c>
      <c r="S84" s="108" t="s">
        <v>522</v>
      </c>
      <c r="T84" s="93">
        <v>0</v>
      </c>
      <c r="U84" s="94" t="s">
        <v>275</v>
      </c>
      <c r="V84" s="309" t="s">
        <v>1020</v>
      </c>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4"/>
      <c r="AY84" s="394"/>
      <c r="AZ84" s="394"/>
      <c r="BA84" s="394"/>
      <c r="BB84" s="394"/>
      <c r="BC84" s="394"/>
      <c r="BD84" s="394"/>
      <c r="BE84" s="394"/>
      <c r="BF84" s="394"/>
      <c r="BG84" s="394"/>
      <c r="BH84" s="394"/>
      <c r="BI84" s="394"/>
      <c r="BJ84" s="394"/>
      <c r="BK84" s="394"/>
      <c r="BL84" s="394"/>
      <c r="BM84" s="394"/>
      <c r="BN84" s="394"/>
      <c r="BO84" s="394"/>
      <c r="BP84" s="394"/>
      <c r="BQ84" s="394"/>
      <c r="BR84" s="394"/>
      <c r="BS84" s="394"/>
      <c r="BT84" s="394"/>
      <c r="BU84" s="394"/>
      <c r="BV84" s="394"/>
    </row>
    <row r="85" spans="1:74" s="5" customFormat="1" ht="384.75" hidden="1" customHeight="1" outlineLevel="1">
      <c r="A85" s="96">
        <v>57</v>
      </c>
      <c r="B85" s="102" t="s">
        <v>438</v>
      </c>
      <c r="C85" s="84" t="s">
        <v>224</v>
      </c>
      <c r="D85" s="96" t="s">
        <v>507</v>
      </c>
      <c r="E85" s="86" t="s">
        <v>912</v>
      </c>
      <c r="F85" s="108" t="s">
        <v>305</v>
      </c>
      <c r="G85" s="108" t="s">
        <v>412</v>
      </c>
      <c r="H85" s="57" t="s">
        <v>136</v>
      </c>
      <c r="I85" s="23" t="s">
        <v>143</v>
      </c>
      <c r="J85" s="69" t="str">
        <f t="array" ref="J85">INDEX(evaluacion,MATCH(H85&amp;I85,impacto&amp;probabilidad,0))</f>
        <v>4 = Zona de riesgo alta. Reducir el riesgo. Evitar el riesgo compartir o transferir.</v>
      </c>
      <c r="K85" s="9" t="s">
        <v>172</v>
      </c>
      <c r="L85" s="9" t="s">
        <v>20</v>
      </c>
      <c r="M85" s="108" t="s">
        <v>439</v>
      </c>
      <c r="N85" s="69" t="str">
        <f t="array" aca="1" ref="N85" ca="1">OFFSET(valoracion,MATCH(J85&amp;K85&amp;L85,evaluacion2&amp;controles&amp;tipo,0),0)</f>
        <v>4 = Zona de riesgo alta. Reducir el riesgo. Evitar el riesgo compartir o transferir.</v>
      </c>
      <c r="O85" s="90" t="s">
        <v>239</v>
      </c>
      <c r="P85" s="108" t="s">
        <v>521</v>
      </c>
      <c r="Q85" s="108" t="s">
        <v>523</v>
      </c>
      <c r="R85" s="101" t="s">
        <v>282</v>
      </c>
      <c r="S85" s="108" t="s">
        <v>522</v>
      </c>
      <c r="T85" s="93">
        <v>0</v>
      </c>
      <c r="U85" s="94" t="s">
        <v>275</v>
      </c>
      <c r="V85" s="309" t="s">
        <v>1021</v>
      </c>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row>
    <row r="86" spans="1:74" s="5" customFormat="1" ht="384.75" hidden="1" customHeight="1" outlineLevel="1">
      <c r="A86" s="96">
        <v>58</v>
      </c>
      <c r="B86" s="102" t="s">
        <v>524</v>
      </c>
      <c r="C86" s="84" t="s">
        <v>224</v>
      </c>
      <c r="D86" s="96" t="s">
        <v>507</v>
      </c>
      <c r="E86" s="86" t="s">
        <v>912</v>
      </c>
      <c r="F86" s="108" t="s">
        <v>305</v>
      </c>
      <c r="G86" s="108" t="s">
        <v>525</v>
      </c>
      <c r="H86" s="57" t="s">
        <v>136</v>
      </c>
      <c r="I86" s="23" t="s">
        <v>143</v>
      </c>
      <c r="J86" s="69" t="str">
        <f t="array" ref="J86">INDEX(evaluacion,MATCH(H86&amp;I86,impacto&amp;probabilidad,0))</f>
        <v>4 = Zona de riesgo alta. Reducir el riesgo. Evitar el riesgo compartir o transferir.</v>
      </c>
      <c r="K86" s="138" t="s">
        <v>172</v>
      </c>
      <c r="L86" s="138" t="s">
        <v>20</v>
      </c>
      <c r="M86" s="108" t="s">
        <v>439</v>
      </c>
      <c r="N86" s="69" t="str">
        <f t="array" aca="1" ref="N86" ca="1">OFFSET(valoracion,MATCH(J86&amp;K86&amp;L86,evaluacion2&amp;controles&amp;tipo,0),0)</f>
        <v>4 = Zona de riesgo alta. Reducir el riesgo. Evitar el riesgo compartir o transferir.</v>
      </c>
      <c r="O86" s="113" t="s">
        <v>239</v>
      </c>
      <c r="P86" s="108" t="s">
        <v>521</v>
      </c>
      <c r="Q86" s="108" t="s">
        <v>444</v>
      </c>
      <c r="R86" s="101" t="s">
        <v>282</v>
      </c>
      <c r="S86" s="108" t="s">
        <v>522</v>
      </c>
      <c r="T86" s="128">
        <v>0</v>
      </c>
      <c r="U86" s="129" t="s">
        <v>275</v>
      </c>
      <c r="V86" s="309" t="s">
        <v>1022</v>
      </c>
      <c r="W86" s="394"/>
      <c r="X86" s="394"/>
      <c r="Y86" s="394"/>
      <c r="Z86" s="394"/>
      <c r="AA86" s="394"/>
      <c r="AB86" s="394"/>
      <c r="AC86" s="394"/>
      <c r="AD86" s="394"/>
      <c r="AE86" s="394"/>
      <c r="AF86" s="394"/>
      <c r="AG86" s="394"/>
      <c r="AH86" s="394"/>
      <c r="AI86" s="394"/>
      <c r="AJ86" s="394"/>
      <c r="AK86" s="394"/>
      <c r="AL86" s="394"/>
      <c r="AM86" s="394"/>
      <c r="AN86" s="394"/>
      <c r="AO86" s="394"/>
      <c r="AP86" s="394"/>
      <c r="AQ86" s="394"/>
      <c r="AR86" s="394"/>
      <c r="AS86" s="394"/>
      <c r="AT86" s="394"/>
      <c r="AU86" s="394"/>
      <c r="AV86" s="394"/>
      <c r="AW86" s="394"/>
      <c r="AX86" s="394"/>
      <c r="AY86" s="394"/>
      <c r="AZ86" s="394"/>
      <c r="BA86" s="394"/>
      <c r="BB86" s="394"/>
      <c r="BC86" s="394"/>
      <c r="BD86" s="394"/>
      <c r="BE86" s="394"/>
      <c r="BF86" s="394"/>
      <c r="BG86" s="394"/>
      <c r="BH86" s="394"/>
      <c r="BI86" s="394"/>
      <c r="BJ86" s="394"/>
      <c r="BK86" s="394"/>
      <c r="BL86" s="394"/>
      <c r="BM86" s="394"/>
      <c r="BN86" s="394"/>
      <c r="BO86" s="394"/>
      <c r="BP86" s="394"/>
      <c r="BQ86" s="394"/>
      <c r="BR86" s="394"/>
      <c r="BS86" s="394"/>
      <c r="BT86" s="394"/>
      <c r="BU86" s="394"/>
      <c r="BV86" s="394"/>
    </row>
    <row r="87" spans="1:74" s="5" customFormat="1" ht="27.75" customHeight="1" collapsed="1">
      <c r="A87" s="401" t="s">
        <v>210</v>
      </c>
      <c r="B87" s="401"/>
      <c r="C87" s="401"/>
      <c r="D87" s="401"/>
      <c r="E87" s="401"/>
      <c r="F87" s="401"/>
      <c r="G87" s="401"/>
      <c r="H87" s="398" t="s">
        <v>971</v>
      </c>
      <c r="I87" s="398"/>
      <c r="J87" s="398"/>
      <c r="K87" s="398"/>
      <c r="L87" s="398"/>
      <c r="M87" s="398"/>
      <c r="N87" s="398"/>
      <c r="O87" s="398"/>
      <c r="P87" s="398"/>
      <c r="Q87" s="398"/>
      <c r="R87" s="398"/>
      <c r="S87" s="398"/>
      <c r="T87" s="398"/>
      <c r="U87" s="398"/>
      <c r="V87" s="398"/>
      <c r="W87" s="394"/>
      <c r="X87" s="394"/>
      <c r="Y87" s="394"/>
      <c r="Z87" s="394"/>
      <c r="AA87" s="394"/>
      <c r="AB87" s="394"/>
      <c r="AC87" s="394"/>
      <c r="AD87" s="394"/>
      <c r="AE87" s="394"/>
      <c r="AF87" s="394"/>
      <c r="AG87" s="394"/>
      <c r="AH87" s="394"/>
      <c r="AI87" s="394"/>
      <c r="AJ87" s="394"/>
      <c r="AK87" s="394"/>
      <c r="AL87" s="394"/>
      <c r="AM87" s="394"/>
      <c r="AN87" s="394"/>
      <c r="AO87" s="394"/>
      <c r="AP87" s="394"/>
      <c r="AQ87" s="394"/>
      <c r="AR87" s="394"/>
      <c r="AS87" s="394"/>
      <c r="AT87" s="394"/>
      <c r="AU87" s="394"/>
      <c r="AV87" s="394"/>
      <c r="AW87" s="394"/>
      <c r="AX87" s="394"/>
      <c r="AY87" s="394"/>
      <c r="AZ87" s="394"/>
      <c r="BA87" s="394"/>
      <c r="BB87" s="394"/>
      <c r="BC87" s="394"/>
      <c r="BD87" s="394"/>
      <c r="BE87" s="394"/>
      <c r="BF87" s="394"/>
      <c r="BG87" s="394"/>
      <c r="BH87" s="394"/>
      <c r="BI87" s="394"/>
      <c r="BJ87" s="394"/>
      <c r="BK87" s="394"/>
      <c r="BL87" s="394"/>
      <c r="BM87" s="394"/>
      <c r="BN87" s="394"/>
      <c r="BO87" s="394"/>
      <c r="BP87" s="394"/>
      <c r="BQ87" s="394"/>
      <c r="BR87" s="394"/>
      <c r="BS87" s="394"/>
      <c r="BT87" s="394"/>
      <c r="BU87" s="394"/>
      <c r="BV87" s="394"/>
    </row>
    <row r="88" spans="1:74" s="5" customFormat="1" ht="300.75" hidden="1" customHeight="1" outlineLevel="1">
      <c r="A88" s="96">
        <v>59</v>
      </c>
      <c r="B88" s="96" t="s">
        <v>526</v>
      </c>
      <c r="C88" s="84" t="s">
        <v>219</v>
      </c>
      <c r="D88" s="96" t="s">
        <v>527</v>
      </c>
      <c r="E88" s="86" t="s">
        <v>934</v>
      </c>
      <c r="F88" s="139" t="s">
        <v>896</v>
      </c>
      <c r="G88" s="139" t="s">
        <v>528</v>
      </c>
      <c r="H88" s="57" t="s">
        <v>132</v>
      </c>
      <c r="I88" s="77" t="s">
        <v>141</v>
      </c>
      <c r="J88" s="69" t="str">
        <f t="array" ref="J88">INDEX(evaluacion,MATCH(H88&amp;I88,impacto&amp;probabilidad,0))</f>
        <v>9 = Zona de riesgo alta. Reducir el riesgo. Evitar el riesgo compartir o transferir.</v>
      </c>
      <c r="K88" s="138" t="s">
        <v>172</v>
      </c>
      <c r="L88" s="138" t="s">
        <v>20</v>
      </c>
      <c r="M88" s="140" t="s">
        <v>529</v>
      </c>
      <c r="N88" s="136" t="str">
        <f t="array" aca="1" ref="N88" ca="1">OFFSET(valoracion,MATCH(J88&amp;K88&amp;L88,evaluacion2&amp;controles&amp;tipo,0),0)</f>
        <v>3 = Zona de riesgo moderada. Asumir el riesgo. Reducir el Riesgo.</v>
      </c>
      <c r="O88" s="96" t="s">
        <v>239</v>
      </c>
      <c r="P88" s="90" t="s">
        <v>530</v>
      </c>
      <c r="Q88" s="91" t="s">
        <v>531</v>
      </c>
      <c r="R88" s="122" t="s">
        <v>282</v>
      </c>
      <c r="S88" s="94" t="s">
        <v>532</v>
      </c>
      <c r="T88" s="142">
        <v>1</v>
      </c>
      <c r="U88" s="94" t="s">
        <v>314</v>
      </c>
      <c r="V88" s="325" t="s">
        <v>1048</v>
      </c>
      <c r="W88" s="394"/>
      <c r="X88" s="394"/>
      <c r="Y88" s="394"/>
      <c r="Z88" s="394"/>
      <c r="AA88" s="394"/>
      <c r="AB88" s="394"/>
      <c r="AC88" s="394"/>
      <c r="AD88" s="394"/>
      <c r="AE88" s="394"/>
      <c r="AF88" s="394"/>
      <c r="AG88" s="394"/>
      <c r="AH88" s="394"/>
      <c r="AI88" s="394"/>
      <c r="AJ88" s="394"/>
      <c r="AK88" s="394"/>
      <c r="AL88" s="394"/>
      <c r="AM88" s="394"/>
      <c r="AN88" s="394"/>
      <c r="AO88" s="394"/>
      <c r="AP88" s="394"/>
      <c r="AQ88" s="394"/>
      <c r="AR88" s="394"/>
      <c r="AS88" s="394"/>
      <c r="AT88" s="394"/>
      <c r="AU88" s="394"/>
      <c r="AV88" s="394"/>
      <c r="AW88" s="394"/>
      <c r="AX88" s="394"/>
      <c r="AY88" s="394"/>
      <c r="AZ88" s="394"/>
      <c r="BA88" s="394"/>
      <c r="BB88" s="394"/>
      <c r="BC88" s="394"/>
      <c r="BD88" s="394"/>
      <c r="BE88" s="394"/>
      <c r="BF88" s="394"/>
      <c r="BG88" s="394"/>
      <c r="BH88" s="394"/>
      <c r="BI88" s="394"/>
      <c r="BJ88" s="394"/>
      <c r="BK88" s="394"/>
      <c r="BL88" s="394"/>
      <c r="BM88" s="394"/>
      <c r="BN88" s="394"/>
      <c r="BO88" s="394"/>
      <c r="BP88" s="394"/>
      <c r="BQ88" s="394"/>
      <c r="BR88" s="394"/>
      <c r="BS88" s="394"/>
      <c r="BT88" s="394"/>
      <c r="BU88" s="394"/>
      <c r="BV88" s="394"/>
    </row>
    <row r="89" spans="1:74" s="5" customFormat="1" ht="213.75" hidden="1" customHeight="1" outlineLevel="1">
      <c r="A89" s="96">
        <v>60</v>
      </c>
      <c r="B89" s="96" t="s">
        <v>533</v>
      </c>
      <c r="C89" s="84" t="s">
        <v>222</v>
      </c>
      <c r="D89" s="96" t="s">
        <v>534</v>
      </c>
      <c r="E89" s="86" t="s">
        <v>935</v>
      </c>
      <c r="F89" s="139" t="s">
        <v>936</v>
      </c>
      <c r="G89" s="139" t="s">
        <v>535</v>
      </c>
      <c r="H89" s="57" t="s">
        <v>136</v>
      </c>
      <c r="I89" s="77" t="s">
        <v>133</v>
      </c>
      <c r="J89" s="69" t="str">
        <f t="array" ref="J89">INDEX(evaluacion,MATCH(H89&amp;I89,impacto&amp;probabilidad,0))</f>
        <v>8 = Zona de riesgo alta. Reducir el riesgo. Evitar el riesgo compartir o transferir.</v>
      </c>
      <c r="K89" s="9" t="s">
        <v>172</v>
      </c>
      <c r="L89" s="9" t="s">
        <v>20</v>
      </c>
      <c r="M89" s="89" t="s">
        <v>536</v>
      </c>
      <c r="N89" s="69" t="str">
        <f t="array" aca="1" ref="N89" ca="1">OFFSET(valoracion,MATCH(J89&amp;K89&amp;L89,evaluacion2&amp;controles&amp;tipo,0),0)</f>
        <v>4 = Zona de riesgo baja. Asumir el riesgo</v>
      </c>
      <c r="O89" s="90" t="s">
        <v>239</v>
      </c>
      <c r="P89" s="90" t="s">
        <v>537</v>
      </c>
      <c r="Q89" s="91" t="s">
        <v>538</v>
      </c>
      <c r="R89" s="122" t="s">
        <v>282</v>
      </c>
      <c r="S89" s="94" t="s">
        <v>539</v>
      </c>
      <c r="T89" s="142">
        <v>1</v>
      </c>
      <c r="U89" s="94" t="s">
        <v>323</v>
      </c>
      <c r="V89" s="325" t="s">
        <v>1049</v>
      </c>
      <c r="W89" s="394"/>
      <c r="X89" s="394"/>
      <c r="Y89" s="394"/>
      <c r="Z89" s="394"/>
      <c r="AA89" s="394"/>
      <c r="AB89" s="394"/>
      <c r="AC89" s="394"/>
      <c r="AD89" s="394"/>
      <c r="AE89" s="394"/>
      <c r="AF89" s="394"/>
      <c r="AG89" s="394"/>
      <c r="AH89" s="394"/>
      <c r="AI89" s="394"/>
      <c r="AJ89" s="394"/>
      <c r="AK89" s="394"/>
      <c r="AL89" s="394"/>
      <c r="AM89" s="394"/>
      <c r="AN89" s="394"/>
      <c r="AO89" s="394"/>
      <c r="AP89" s="394"/>
      <c r="AQ89" s="394"/>
      <c r="AR89" s="394"/>
      <c r="AS89" s="394"/>
      <c r="AT89" s="394"/>
      <c r="AU89" s="394"/>
      <c r="AV89" s="394"/>
      <c r="AW89" s="394"/>
      <c r="AX89" s="394"/>
      <c r="AY89" s="394"/>
      <c r="AZ89" s="394"/>
      <c r="BA89" s="394"/>
      <c r="BB89" s="394"/>
      <c r="BC89" s="394"/>
      <c r="BD89" s="394"/>
      <c r="BE89" s="394"/>
      <c r="BF89" s="394"/>
      <c r="BG89" s="394"/>
      <c r="BH89" s="394"/>
      <c r="BI89" s="394"/>
      <c r="BJ89" s="394"/>
      <c r="BK89" s="394"/>
      <c r="BL89" s="394"/>
      <c r="BM89" s="394"/>
      <c r="BN89" s="394"/>
      <c r="BO89" s="394"/>
      <c r="BP89" s="394"/>
      <c r="BQ89" s="394"/>
      <c r="BR89" s="394"/>
      <c r="BS89" s="394"/>
      <c r="BT89" s="394"/>
      <c r="BU89" s="394"/>
      <c r="BV89" s="394"/>
    </row>
    <row r="90" spans="1:74" s="5" customFormat="1" ht="186" hidden="1" customHeight="1" outlineLevel="1">
      <c r="A90" s="96">
        <v>61</v>
      </c>
      <c r="B90" s="96" t="s">
        <v>540</v>
      </c>
      <c r="C90" s="84" t="s">
        <v>220</v>
      </c>
      <c r="D90" s="96" t="s">
        <v>541</v>
      </c>
      <c r="E90" s="86" t="s">
        <v>937</v>
      </c>
      <c r="F90" s="139" t="s">
        <v>938</v>
      </c>
      <c r="G90" s="139" t="s">
        <v>542</v>
      </c>
      <c r="H90" s="57" t="s">
        <v>136</v>
      </c>
      <c r="I90" s="77" t="s">
        <v>133</v>
      </c>
      <c r="J90" s="69" t="str">
        <f t="array" ref="J90">INDEX(evaluacion,MATCH(H90&amp;I90,impacto&amp;probabilidad,0))</f>
        <v>8 = Zona de riesgo alta. Reducir el riesgo. Evitar el riesgo compartir o transferir.</v>
      </c>
      <c r="K90" s="138" t="s">
        <v>172</v>
      </c>
      <c r="L90" s="138" t="s">
        <v>20</v>
      </c>
      <c r="M90" s="140" t="s">
        <v>543</v>
      </c>
      <c r="N90" s="136" t="str">
        <f t="array" aca="1" ref="N90" ca="1">OFFSET(valoracion,MATCH(J90&amp;K90&amp;L90,evaluacion2&amp;controles&amp;tipo,0),0)</f>
        <v>4 = Zona de riesgo baja. Asumir el riesgo</v>
      </c>
      <c r="O90" s="96" t="s">
        <v>239</v>
      </c>
      <c r="P90" s="96" t="s">
        <v>544</v>
      </c>
      <c r="Q90" s="91" t="s">
        <v>545</v>
      </c>
      <c r="R90" s="122" t="s">
        <v>282</v>
      </c>
      <c r="S90" s="94" t="s">
        <v>546</v>
      </c>
      <c r="T90" s="142">
        <v>1</v>
      </c>
      <c r="U90" s="94" t="s">
        <v>323</v>
      </c>
      <c r="V90" s="325" t="s">
        <v>972</v>
      </c>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4"/>
      <c r="AY90" s="394"/>
      <c r="AZ90" s="394"/>
      <c r="BA90" s="394"/>
      <c r="BB90" s="394"/>
      <c r="BC90" s="394"/>
      <c r="BD90" s="394"/>
      <c r="BE90" s="394"/>
      <c r="BF90" s="394"/>
      <c r="BG90" s="394"/>
      <c r="BH90" s="394"/>
      <c r="BI90" s="394"/>
      <c r="BJ90" s="394"/>
      <c r="BK90" s="394"/>
      <c r="BL90" s="394"/>
      <c r="BM90" s="394"/>
      <c r="BN90" s="394"/>
      <c r="BO90" s="394"/>
      <c r="BP90" s="394"/>
      <c r="BQ90" s="394"/>
      <c r="BR90" s="394"/>
      <c r="BS90" s="394"/>
      <c r="BT90" s="394"/>
      <c r="BU90" s="394"/>
      <c r="BV90" s="394"/>
    </row>
    <row r="91" spans="1:74" s="5" customFormat="1" ht="204" hidden="1" customHeight="1" outlineLevel="1">
      <c r="A91" s="96">
        <v>62</v>
      </c>
      <c r="B91" s="99" t="s">
        <v>547</v>
      </c>
      <c r="C91" s="84" t="s">
        <v>220</v>
      </c>
      <c r="D91" s="99" t="s">
        <v>548</v>
      </c>
      <c r="E91" s="86" t="s">
        <v>939</v>
      </c>
      <c r="F91" s="143" t="s">
        <v>940</v>
      </c>
      <c r="G91" s="143" t="s">
        <v>549</v>
      </c>
      <c r="H91" s="57" t="s">
        <v>137</v>
      </c>
      <c r="I91" s="77" t="s">
        <v>143</v>
      </c>
      <c r="J91" s="69" t="str">
        <f t="array" ref="J91">INDEX(evaluacion,MATCH(H91&amp;I91,impacto&amp;probabilidad,0))</f>
        <v>5 = Zona de riesgo alta. Reducir el riesgo. Evitar el riesgo compartir o transferir.</v>
      </c>
      <c r="K91" s="9" t="s">
        <v>170</v>
      </c>
      <c r="L91" s="9" t="s">
        <v>20</v>
      </c>
      <c r="M91" s="89" t="s">
        <v>550</v>
      </c>
      <c r="N91" s="69" t="str">
        <f t="array" aca="1" ref="N91" ca="1">OFFSET(valoracion,MATCH(J91&amp;K91&amp;L91,evaluacion2&amp;controles&amp;tipo,0),0)</f>
        <v>5 = Zona de riesgo alta. Reducir el riesgo. Evitar el riesgo compartir o transferir.</v>
      </c>
      <c r="O91" s="90" t="s">
        <v>3</v>
      </c>
      <c r="P91" s="90" t="s">
        <v>551</v>
      </c>
      <c r="Q91" s="91" t="s">
        <v>552</v>
      </c>
      <c r="R91" s="122" t="s">
        <v>282</v>
      </c>
      <c r="S91" s="94" t="s">
        <v>553</v>
      </c>
      <c r="T91" s="93">
        <v>1</v>
      </c>
      <c r="U91" s="94" t="s">
        <v>323</v>
      </c>
      <c r="V91" s="91" t="s">
        <v>1050</v>
      </c>
      <c r="W91" s="394"/>
      <c r="X91" s="394"/>
      <c r="Y91" s="394"/>
      <c r="Z91" s="394"/>
      <c r="AA91" s="394"/>
      <c r="AB91" s="394"/>
      <c r="AC91" s="394"/>
      <c r="AD91" s="394"/>
      <c r="AE91" s="394"/>
      <c r="AF91" s="394"/>
      <c r="AG91" s="394"/>
      <c r="AH91" s="394"/>
      <c r="AI91" s="394"/>
      <c r="AJ91" s="394"/>
      <c r="AK91" s="394"/>
      <c r="AL91" s="394"/>
      <c r="AM91" s="394"/>
      <c r="AN91" s="394"/>
      <c r="AO91" s="394"/>
      <c r="AP91" s="394"/>
      <c r="AQ91" s="394"/>
      <c r="AR91" s="394"/>
      <c r="AS91" s="394"/>
      <c r="AT91" s="394"/>
      <c r="AU91" s="394"/>
      <c r="AV91" s="394"/>
      <c r="AW91" s="394"/>
      <c r="AX91" s="394"/>
      <c r="AY91" s="394"/>
      <c r="AZ91" s="394"/>
      <c r="BA91" s="394"/>
      <c r="BB91" s="394"/>
      <c r="BC91" s="394"/>
      <c r="BD91" s="394"/>
      <c r="BE91" s="394"/>
      <c r="BF91" s="394"/>
      <c r="BG91" s="394"/>
      <c r="BH91" s="394"/>
      <c r="BI91" s="394"/>
      <c r="BJ91" s="394"/>
      <c r="BK91" s="394"/>
      <c r="BL91" s="394"/>
      <c r="BM91" s="394"/>
      <c r="BN91" s="394"/>
      <c r="BO91" s="394"/>
      <c r="BP91" s="394"/>
      <c r="BQ91" s="394"/>
      <c r="BR91" s="394"/>
      <c r="BS91" s="394"/>
      <c r="BT91" s="394"/>
      <c r="BU91" s="394"/>
      <c r="BV91" s="394"/>
    </row>
    <row r="92" spans="1:74" s="5" customFormat="1" ht="56.25" hidden="1" customHeight="1" outlineLevel="1">
      <c r="A92" s="96">
        <v>63</v>
      </c>
      <c r="B92" s="123" t="s">
        <v>554</v>
      </c>
      <c r="C92" s="84" t="s">
        <v>224</v>
      </c>
      <c r="D92" s="99" t="s">
        <v>291</v>
      </c>
      <c r="E92" s="86" t="s">
        <v>912</v>
      </c>
      <c r="F92" s="108" t="s">
        <v>305</v>
      </c>
      <c r="G92" s="108" t="s">
        <v>555</v>
      </c>
      <c r="H92" s="57" t="s">
        <v>136</v>
      </c>
      <c r="I92" s="77" t="s">
        <v>141</v>
      </c>
      <c r="J92" s="69" t="str">
        <f t="array" ref="J92">INDEX(evaluacion,MATCH(H92&amp;I92,impacto&amp;probabilidad,0))</f>
        <v>12 = Zona de riesgo extrema. Evitar el riesgo. Reducir el riesgo, Compartir o transferir.</v>
      </c>
      <c r="K92" s="9" t="s">
        <v>172</v>
      </c>
      <c r="L92" s="9" t="s">
        <v>20</v>
      </c>
      <c r="M92" s="108" t="s">
        <v>439</v>
      </c>
      <c r="N92" s="69" t="str">
        <f t="array" aca="1" ref="N92" ca="1">OFFSET(valoracion,MATCH(J92&amp;K92&amp;L92,evaluacion2&amp;controles&amp;tipo,0),0)</f>
        <v>4 = Zona de riesgo alta. Reducir el riesgo. Evitar el riesgo compartir o transferir.</v>
      </c>
      <c r="O92" s="90" t="s">
        <v>3</v>
      </c>
      <c r="P92" s="108" t="s">
        <v>556</v>
      </c>
      <c r="Q92" s="108" t="s">
        <v>523</v>
      </c>
      <c r="R92" s="122" t="s">
        <v>282</v>
      </c>
      <c r="S92" s="108" t="s">
        <v>557</v>
      </c>
      <c r="T92" s="93">
        <v>0</v>
      </c>
      <c r="U92" s="94" t="s">
        <v>275</v>
      </c>
      <c r="V92" s="131" t="s">
        <v>984</v>
      </c>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4"/>
      <c r="AY92" s="394"/>
      <c r="AZ92" s="394"/>
      <c r="BA92" s="394"/>
      <c r="BB92" s="394"/>
      <c r="BC92" s="394"/>
      <c r="BD92" s="394"/>
      <c r="BE92" s="394"/>
      <c r="BF92" s="394"/>
      <c r="BG92" s="394"/>
      <c r="BH92" s="394"/>
      <c r="BI92" s="394"/>
      <c r="BJ92" s="394"/>
      <c r="BK92" s="394"/>
      <c r="BL92" s="394"/>
      <c r="BM92" s="394"/>
      <c r="BN92" s="394"/>
      <c r="BO92" s="394"/>
      <c r="BP92" s="394"/>
      <c r="BQ92" s="394"/>
      <c r="BR92" s="394"/>
      <c r="BS92" s="394"/>
      <c r="BT92" s="394"/>
      <c r="BU92" s="394"/>
      <c r="BV92" s="394"/>
    </row>
    <row r="93" spans="1:74" s="5" customFormat="1" ht="384.75" hidden="1" customHeight="1" outlineLevel="1">
      <c r="A93" s="96">
        <v>64</v>
      </c>
      <c r="B93" s="102" t="s">
        <v>271</v>
      </c>
      <c r="C93" s="84" t="s">
        <v>224</v>
      </c>
      <c r="D93" s="99" t="s">
        <v>291</v>
      </c>
      <c r="E93" s="86" t="s">
        <v>912</v>
      </c>
      <c r="F93" s="108" t="s">
        <v>305</v>
      </c>
      <c r="G93" s="108" t="s">
        <v>555</v>
      </c>
      <c r="H93" s="57" t="s">
        <v>136</v>
      </c>
      <c r="I93" s="77" t="s">
        <v>143</v>
      </c>
      <c r="J93" s="136" t="str">
        <f t="array" ref="J93">INDEX(evaluacion,MATCH(H93&amp;I93,impacto&amp;probabilidad,0))</f>
        <v>4 = Zona de riesgo alta. Reducir el riesgo. Evitar el riesgo compartir o transferir.</v>
      </c>
      <c r="K93" s="138" t="s">
        <v>172</v>
      </c>
      <c r="L93" s="138" t="s">
        <v>20</v>
      </c>
      <c r="M93" s="108" t="s">
        <v>256</v>
      </c>
      <c r="N93" s="136" t="str">
        <f t="array" aca="1" ref="N93" ca="1">OFFSET(valoracion,MATCH(J93&amp;K93&amp;L93,evaluacion2&amp;controles&amp;tipo,0),0)</f>
        <v>4 = Zona de riesgo alta. Reducir el riesgo. Evitar el riesgo compartir o transferir.</v>
      </c>
      <c r="O93" s="96" t="s">
        <v>3</v>
      </c>
      <c r="P93" s="108" t="s">
        <v>556</v>
      </c>
      <c r="Q93" s="108" t="s">
        <v>441</v>
      </c>
      <c r="R93" s="122" t="s">
        <v>282</v>
      </c>
      <c r="S93" s="108" t="s">
        <v>558</v>
      </c>
      <c r="T93" s="93">
        <v>0</v>
      </c>
      <c r="U93" s="94" t="s">
        <v>275</v>
      </c>
      <c r="V93" s="131" t="s">
        <v>985</v>
      </c>
      <c r="W93" s="394"/>
      <c r="X93" s="394"/>
      <c r="Y93" s="394"/>
      <c r="Z93" s="394"/>
      <c r="AA93" s="394"/>
      <c r="AB93" s="394"/>
      <c r="AC93" s="394"/>
      <c r="AD93" s="394"/>
      <c r="AE93" s="394"/>
      <c r="AF93" s="394"/>
      <c r="AG93" s="394"/>
      <c r="AH93" s="394"/>
      <c r="AI93" s="394"/>
      <c r="AJ93" s="394"/>
      <c r="AK93" s="394"/>
      <c r="AL93" s="394"/>
      <c r="AM93" s="394"/>
      <c r="AN93" s="394"/>
      <c r="AO93" s="394"/>
      <c r="AP93" s="394"/>
      <c r="AQ93" s="394"/>
      <c r="AR93" s="394"/>
      <c r="AS93" s="394"/>
      <c r="AT93" s="394"/>
      <c r="AU93" s="394"/>
      <c r="AV93" s="394"/>
      <c r="AW93" s="394"/>
      <c r="AX93" s="394"/>
      <c r="AY93" s="394"/>
      <c r="AZ93" s="394"/>
      <c r="BA93" s="394"/>
      <c r="BB93" s="394"/>
      <c r="BC93" s="394"/>
      <c r="BD93" s="394"/>
      <c r="BE93" s="394"/>
      <c r="BF93" s="394"/>
      <c r="BG93" s="394"/>
      <c r="BH93" s="394"/>
      <c r="BI93" s="394"/>
      <c r="BJ93" s="394"/>
      <c r="BK93" s="394"/>
      <c r="BL93" s="394"/>
      <c r="BM93" s="394"/>
      <c r="BN93" s="394"/>
      <c r="BO93" s="394"/>
      <c r="BP93" s="394"/>
      <c r="BQ93" s="394"/>
      <c r="BR93" s="394"/>
      <c r="BS93" s="394"/>
      <c r="BT93" s="394"/>
      <c r="BU93" s="394"/>
      <c r="BV93" s="394"/>
    </row>
    <row r="94" spans="1:74" s="5" customFormat="1" ht="384.75" hidden="1" customHeight="1" outlineLevel="1">
      <c r="A94" s="96">
        <v>65</v>
      </c>
      <c r="B94" s="102" t="s">
        <v>346</v>
      </c>
      <c r="C94" s="84" t="s">
        <v>224</v>
      </c>
      <c r="D94" s="99" t="s">
        <v>291</v>
      </c>
      <c r="E94" s="86" t="s">
        <v>912</v>
      </c>
      <c r="F94" s="108" t="s">
        <v>305</v>
      </c>
      <c r="G94" s="108" t="s">
        <v>306</v>
      </c>
      <c r="H94" s="57" t="s">
        <v>136</v>
      </c>
      <c r="I94" s="77" t="s">
        <v>143</v>
      </c>
      <c r="J94" s="136" t="str">
        <f t="array" ref="J94">INDEX(evaluacion,MATCH(H94&amp;I94,impacto&amp;probabilidad,0))</f>
        <v>4 = Zona de riesgo alta. Reducir el riesgo. Evitar el riesgo compartir o transferir.</v>
      </c>
      <c r="K94" s="138" t="s">
        <v>172</v>
      </c>
      <c r="L94" s="138" t="s">
        <v>20</v>
      </c>
      <c r="M94" s="108" t="s">
        <v>256</v>
      </c>
      <c r="N94" s="136" t="str">
        <f t="array" aca="1" ref="N94" ca="1">OFFSET(valoracion,MATCH(J94&amp;K94&amp;L94,evaluacion2&amp;controles&amp;tipo,0),0)</f>
        <v>4 = Zona de riesgo alta. Reducir el riesgo. Evitar el riesgo compartir o transferir.</v>
      </c>
      <c r="O94" s="96" t="s">
        <v>3</v>
      </c>
      <c r="P94" s="108" t="s">
        <v>559</v>
      </c>
      <c r="Q94" s="108"/>
      <c r="R94" s="122" t="s">
        <v>282</v>
      </c>
      <c r="S94" s="108" t="s">
        <v>560</v>
      </c>
      <c r="T94" s="93">
        <v>0</v>
      </c>
      <c r="U94" s="94" t="s">
        <v>275</v>
      </c>
      <c r="V94" s="131" t="s">
        <v>1051</v>
      </c>
      <c r="W94" s="394"/>
      <c r="X94" s="394"/>
      <c r="Y94" s="394"/>
      <c r="Z94" s="394"/>
      <c r="AA94" s="394"/>
      <c r="AB94" s="394"/>
      <c r="AC94" s="394"/>
      <c r="AD94" s="394"/>
      <c r="AE94" s="394"/>
      <c r="AF94" s="394"/>
      <c r="AG94" s="394"/>
      <c r="AH94" s="394"/>
      <c r="AI94" s="394"/>
      <c r="AJ94" s="394"/>
      <c r="AK94" s="394"/>
      <c r="AL94" s="394"/>
      <c r="AM94" s="394"/>
      <c r="AN94" s="394"/>
      <c r="AO94" s="394"/>
      <c r="AP94" s="394"/>
      <c r="AQ94" s="394"/>
      <c r="AR94" s="394"/>
      <c r="AS94" s="394"/>
      <c r="AT94" s="394"/>
      <c r="AU94" s="394"/>
      <c r="AV94" s="394"/>
      <c r="AW94" s="394"/>
      <c r="AX94" s="394"/>
      <c r="AY94" s="394"/>
      <c r="AZ94" s="394"/>
      <c r="BA94" s="394"/>
      <c r="BB94" s="394"/>
      <c r="BC94" s="394"/>
      <c r="BD94" s="394"/>
      <c r="BE94" s="394"/>
      <c r="BF94" s="394"/>
      <c r="BG94" s="394"/>
      <c r="BH94" s="394"/>
      <c r="BI94" s="394"/>
      <c r="BJ94" s="394"/>
      <c r="BK94" s="394"/>
      <c r="BL94" s="394"/>
      <c r="BM94" s="394"/>
      <c r="BN94" s="394"/>
      <c r="BO94" s="394"/>
      <c r="BP94" s="394"/>
      <c r="BQ94" s="394"/>
      <c r="BR94" s="394"/>
      <c r="BS94" s="394"/>
      <c r="BT94" s="394"/>
      <c r="BU94" s="394"/>
      <c r="BV94" s="394"/>
    </row>
    <row r="95" spans="1:74" s="5" customFormat="1" ht="12.75" hidden="1" customHeight="1" outlineLevel="1">
      <c r="A95" s="10"/>
      <c r="B95" s="10"/>
      <c r="C95" s="84"/>
      <c r="D95" s="10"/>
      <c r="E95" s="10"/>
      <c r="F95" s="76"/>
      <c r="G95" s="76"/>
      <c r="H95" s="57"/>
      <c r="I95" s="77"/>
      <c r="J95" s="69"/>
      <c r="K95" s="9"/>
      <c r="L95" s="9"/>
      <c r="M95" s="9"/>
      <c r="N95" s="69"/>
      <c r="O95" s="6"/>
      <c r="P95" s="6"/>
      <c r="Q95" s="14"/>
      <c r="R95" s="9"/>
      <c r="S95" s="9"/>
      <c r="T95" s="9"/>
      <c r="U95" s="7"/>
      <c r="V95" s="14"/>
      <c r="W95" s="394"/>
      <c r="X95" s="394"/>
      <c r="Y95" s="394"/>
      <c r="Z95" s="394"/>
      <c r="AA95" s="394"/>
      <c r="AB95" s="394"/>
      <c r="AC95" s="394"/>
      <c r="AD95" s="394"/>
      <c r="AE95" s="394"/>
      <c r="AF95" s="394"/>
      <c r="AG95" s="394"/>
      <c r="AH95" s="394"/>
      <c r="AI95" s="394"/>
      <c r="AJ95" s="394"/>
      <c r="AK95" s="394"/>
      <c r="AL95" s="394"/>
      <c r="AM95" s="394"/>
      <c r="AN95" s="394"/>
      <c r="AO95" s="394"/>
      <c r="AP95" s="394"/>
      <c r="AQ95" s="394"/>
      <c r="AR95" s="394"/>
      <c r="AS95" s="394"/>
      <c r="AT95" s="394"/>
      <c r="AU95" s="394"/>
      <c r="AV95" s="394"/>
      <c r="AW95" s="394"/>
      <c r="AX95" s="394"/>
      <c r="AY95" s="394"/>
      <c r="AZ95" s="394"/>
      <c r="BA95" s="394"/>
      <c r="BB95" s="394"/>
      <c r="BC95" s="394"/>
      <c r="BD95" s="394"/>
      <c r="BE95" s="394"/>
      <c r="BF95" s="394"/>
      <c r="BG95" s="394"/>
      <c r="BH95" s="394"/>
      <c r="BI95" s="394"/>
      <c r="BJ95" s="394"/>
      <c r="BK95" s="394"/>
      <c r="BL95" s="394"/>
      <c r="BM95" s="394"/>
      <c r="BN95" s="394"/>
      <c r="BO95" s="394"/>
      <c r="BP95" s="394"/>
      <c r="BQ95" s="394"/>
      <c r="BR95" s="394"/>
      <c r="BS95" s="394"/>
      <c r="BT95" s="394"/>
      <c r="BU95" s="394"/>
      <c r="BV95" s="394"/>
    </row>
    <row r="96" spans="1:74" s="5" customFormat="1" ht="12.75" hidden="1" customHeight="1" outlineLevel="1">
      <c r="A96" s="10"/>
      <c r="B96" s="10"/>
      <c r="C96" s="84"/>
      <c r="D96" s="10"/>
      <c r="E96" s="10"/>
      <c r="F96" s="76"/>
      <c r="G96" s="76"/>
      <c r="H96" s="57"/>
      <c r="I96" s="77"/>
      <c r="J96" s="69"/>
      <c r="K96" s="9"/>
      <c r="L96" s="9"/>
      <c r="M96" s="9"/>
      <c r="N96" s="69"/>
      <c r="O96" s="6"/>
      <c r="P96" s="6"/>
      <c r="Q96" s="14"/>
      <c r="R96" s="9"/>
      <c r="S96" s="9"/>
      <c r="T96" s="9"/>
      <c r="U96" s="7"/>
      <c r="V96" s="14"/>
      <c r="W96" s="394"/>
      <c r="X96" s="394"/>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4"/>
      <c r="AY96" s="394"/>
      <c r="AZ96" s="394"/>
      <c r="BA96" s="394"/>
      <c r="BB96" s="394"/>
      <c r="BC96" s="394"/>
      <c r="BD96" s="394"/>
      <c r="BE96" s="394"/>
      <c r="BF96" s="394"/>
      <c r="BG96" s="394"/>
      <c r="BH96" s="394"/>
      <c r="BI96" s="394"/>
      <c r="BJ96" s="394"/>
      <c r="BK96" s="394"/>
      <c r="BL96" s="394"/>
      <c r="BM96" s="394"/>
      <c r="BN96" s="394"/>
      <c r="BO96" s="394"/>
      <c r="BP96" s="394"/>
      <c r="BQ96" s="394"/>
      <c r="BR96" s="394"/>
      <c r="BS96" s="394"/>
      <c r="BT96" s="394"/>
      <c r="BU96" s="394"/>
      <c r="BV96" s="394"/>
    </row>
    <row r="97" spans="1:74" s="5" customFormat="1" ht="27.75" customHeight="1">
      <c r="A97" s="401" t="s">
        <v>212</v>
      </c>
      <c r="B97" s="401"/>
      <c r="C97" s="401"/>
      <c r="D97" s="401"/>
      <c r="E97" s="401"/>
      <c r="F97" s="401"/>
      <c r="G97" s="401"/>
      <c r="H97" s="398" t="s">
        <v>973</v>
      </c>
      <c r="I97" s="398"/>
      <c r="J97" s="398"/>
      <c r="K97" s="398"/>
      <c r="L97" s="398"/>
      <c r="M97" s="398"/>
      <c r="N97" s="398"/>
      <c r="O97" s="398"/>
      <c r="P97" s="398"/>
      <c r="Q97" s="398"/>
      <c r="R97" s="398"/>
      <c r="S97" s="398"/>
      <c r="T97" s="398"/>
      <c r="U97" s="398"/>
      <c r="V97" s="398"/>
      <c r="W97" s="394"/>
      <c r="X97" s="394"/>
      <c r="Y97" s="394"/>
      <c r="Z97" s="394"/>
      <c r="AA97" s="394"/>
      <c r="AB97" s="394"/>
      <c r="AC97" s="394"/>
      <c r="AD97" s="394"/>
      <c r="AE97" s="394"/>
      <c r="AF97" s="394"/>
      <c r="AG97" s="394"/>
      <c r="AH97" s="394"/>
      <c r="AI97" s="394"/>
      <c r="AJ97" s="394"/>
      <c r="AK97" s="394"/>
      <c r="AL97" s="394"/>
      <c r="AM97" s="394"/>
      <c r="AN97" s="394"/>
      <c r="AO97" s="394"/>
      <c r="AP97" s="394"/>
      <c r="AQ97" s="394"/>
      <c r="AR97" s="394"/>
      <c r="AS97" s="394"/>
      <c r="AT97" s="394"/>
      <c r="AU97" s="394"/>
      <c r="AV97" s="394"/>
      <c r="AW97" s="394"/>
      <c r="AX97" s="394"/>
      <c r="AY97" s="394"/>
      <c r="AZ97" s="394"/>
      <c r="BA97" s="394"/>
      <c r="BB97" s="394"/>
      <c r="BC97" s="394"/>
      <c r="BD97" s="394"/>
      <c r="BE97" s="394"/>
      <c r="BF97" s="394"/>
      <c r="BG97" s="394"/>
      <c r="BH97" s="394"/>
      <c r="BI97" s="394"/>
      <c r="BJ97" s="394"/>
      <c r="BK97" s="394"/>
      <c r="BL97" s="394"/>
      <c r="BM97" s="394"/>
      <c r="BN97" s="394"/>
      <c r="BO97" s="394"/>
      <c r="BP97" s="394"/>
      <c r="BQ97" s="394"/>
      <c r="BR97" s="394"/>
      <c r="BS97" s="394"/>
      <c r="BT97" s="394"/>
      <c r="BU97" s="394"/>
      <c r="BV97" s="394"/>
    </row>
    <row r="98" spans="1:74" s="5" customFormat="1" ht="204" customHeight="1" outlineLevel="2">
      <c r="A98" s="113">
        <v>66</v>
      </c>
      <c r="B98" s="147" t="s">
        <v>567</v>
      </c>
      <c r="C98" s="84" t="s">
        <v>222</v>
      </c>
      <c r="D98" s="147" t="s">
        <v>568</v>
      </c>
      <c r="E98" s="86" t="s">
        <v>941</v>
      </c>
      <c r="F98" s="149" t="s">
        <v>942</v>
      </c>
      <c r="G98" s="149" t="s">
        <v>569</v>
      </c>
      <c r="H98" s="57" t="s">
        <v>132</v>
      </c>
      <c r="I98" s="77" t="s">
        <v>141</v>
      </c>
      <c r="J98" s="69" t="str">
        <f t="array" ref="J98">INDEX(evaluacion,MATCH(H98&amp;I98,impacto&amp;probabilidad,0))</f>
        <v>9 = Zona de riesgo alta. Reducir el riesgo. Evitar el riesgo compartir o transferir.</v>
      </c>
      <c r="K98" s="9" t="s">
        <v>172</v>
      </c>
      <c r="L98" s="9" t="s">
        <v>20</v>
      </c>
      <c r="M98" s="89" t="s">
        <v>570</v>
      </c>
      <c r="N98" s="69" t="str">
        <f t="array" aca="1" ref="N98" ca="1">OFFSET(valoracion,MATCH(J98&amp;K98&amp;L98,evaluacion2&amp;controles&amp;tipo,0),0)</f>
        <v>3 = Zona de riesgo moderada. Asumir el riesgo. Reducir el Riesgo.</v>
      </c>
      <c r="O98" s="90" t="s">
        <v>239</v>
      </c>
      <c r="P98" s="90" t="s">
        <v>571</v>
      </c>
      <c r="Q98" s="91" t="s">
        <v>572</v>
      </c>
      <c r="R98" s="101" t="s">
        <v>573</v>
      </c>
      <c r="S98" s="105" t="s">
        <v>574</v>
      </c>
      <c r="T98" s="93">
        <v>1</v>
      </c>
      <c r="U98" s="94" t="s">
        <v>261</v>
      </c>
      <c r="V98" s="319" t="s">
        <v>1075</v>
      </c>
      <c r="W98" s="394"/>
      <c r="X98" s="394"/>
      <c r="Y98" s="394"/>
      <c r="Z98" s="394"/>
      <c r="AA98" s="394"/>
      <c r="AB98" s="394"/>
      <c r="AC98" s="394"/>
      <c r="AD98" s="394"/>
      <c r="AE98" s="394"/>
      <c r="AF98" s="394"/>
      <c r="AG98" s="394"/>
      <c r="AH98" s="394"/>
      <c r="AI98" s="394"/>
      <c r="AJ98" s="394"/>
      <c r="AK98" s="394"/>
      <c r="AL98" s="394"/>
      <c r="AM98" s="394"/>
      <c r="AN98" s="394"/>
      <c r="AO98" s="394"/>
      <c r="AP98" s="394"/>
      <c r="AQ98" s="394"/>
      <c r="AR98" s="394"/>
      <c r="AS98" s="394"/>
      <c r="AT98" s="394"/>
      <c r="AU98" s="394"/>
      <c r="AV98" s="394"/>
      <c r="AW98" s="394"/>
      <c r="AX98" s="394"/>
      <c r="AY98" s="394"/>
      <c r="AZ98" s="394"/>
      <c r="BA98" s="394"/>
      <c r="BB98" s="394"/>
      <c r="BC98" s="394"/>
      <c r="BD98" s="394"/>
      <c r="BE98" s="394"/>
      <c r="BF98" s="394"/>
      <c r="BG98" s="394"/>
      <c r="BH98" s="394"/>
      <c r="BI98" s="394"/>
      <c r="BJ98" s="394"/>
      <c r="BK98" s="394"/>
      <c r="BL98" s="394"/>
      <c r="BM98" s="394"/>
      <c r="BN98" s="394"/>
      <c r="BO98" s="394"/>
      <c r="BP98" s="394"/>
      <c r="BQ98" s="394"/>
      <c r="BR98" s="394"/>
      <c r="BS98" s="394"/>
      <c r="BT98" s="394"/>
      <c r="BU98" s="394"/>
      <c r="BV98" s="394"/>
    </row>
    <row r="99" spans="1:74" s="5" customFormat="1" ht="408" customHeight="1" outlineLevel="2">
      <c r="A99" s="113">
        <v>67</v>
      </c>
      <c r="B99" s="147" t="s">
        <v>575</v>
      </c>
      <c r="C99" s="84" t="s">
        <v>220</v>
      </c>
      <c r="D99" s="147" t="s">
        <v>576</v>
      </c>
      <c r="E99" s="86" t="s">
        <v>943</v>
      </c>
      <c r="F99" s="150" t="s">
        <v>944</v>
      </c>
      <c r="G99" s="150" t="s">
        <v>577</v>
      </c>
      <c r="H99" s="57" t="s">
        <v>135</v>
      </c>
      <c r="I99" s="77" t="s">
        <v>141</v>
      </c>
      <c r="J99" s="69" t="str">
        <f t="array" ref="J99">INDEX(evaluacion,MATCH(H99&amp;I99,impacto&amp;probabilidad,0))</f>
        <v>6 = Zona de riesgo moderada. Asumir el riesgo. Reducir el Riesgo.</v>
      </c>
      <c r="K99" s="138" t="s">
        <v>172</v>
      </c>
      <c r="L99" s="138" t="s">
        <v>20</v>
      </c>
      <c r="M99" s="140" t="s">
        <v>578</v>
      </c>
      <c r="N99" s="136" t="str">
        <f t="array" aca="1" ref="N99" ca="1">OFFSET(valoracion,MATCH(J99&amp;K99&amp;L99,evaluacion2&amp;controles&amp;tipo,0),0)</f>
        <v>2 = Zona de riesgo baja. Asumir el riesgo</v>
      </c>
      <c r="O99" s="96" t="s">
        <v>3</v>
      </c>
      <c r="P99" s="96" t="s">
        <v>579</v>
      </c>
      <c r="Q99" s="141" t="s">
        <v>580</v>
      </c>
      <c r="R99" s="101" t="s">
        <v>573</v>
      </c>
      <c r="S99" s="89" t="s">
        <v>581</v>
      </c>
      <c r="T99" s="93">
        <v>1</v>
      </c>
      <c r="U99" s="94" t="s">
        <v>323</v>
      </c>
      <c r="V99" s="18" t="s">
        <v>980</v>
      </c>
      <c r="W99" s="394"/>
      <c r="X99" s="394"/>
      <c r="Y99" s="394"/>
      <c r="Z99" s="394"/>
      <c r="AA99" s="394"/>
      <c r="AB99" s="394"/>
      <c r="AC99" s="394"/>
      <c r="AD99" s="394"/>
      <c r="AE99" s="394"/>
      <c r="AF99" s="394"/>
      <c r="AG99" s="394"/>
      <c r="AH99" s="394"/>
      <c r="AI99" s="394"/>
      <c r="AJ99" s="394"/>
      <c r="AK99" s="394"/>
      <c r="AL99" s="394"/>
      <c r="AM99" s="394"/>
      <c r="AN99" s="394"/>
      <c r="AO99" s="394"/>
      <c r="AP99" s="394"/>
      <c r="AQ99" s="394"/>
      <c r="AR99" s="394"/>
      <c r="AS99" s="394"/>
      <c r="AT99" s="394"/>
      <c r="AU99" s="394"/>
      <c r="AV99" s="394"/>
      <c r="AW99" s="394"/>
      <c r="AX99" s="394"/>
      <c r="AY99" s="394"/>
      <c r="AZ99" s="394"/>
      <c r="BA99" s="394"/>
      <c r="BB99" s="394"/>
      <c r="BC99" s="394"/>
      <c r="BD99" s="394"/>
      <c r="BE99" s="394"/>
      <c r="BF99" s="394"/>
      <c r="BG99" s="394"/>
      <c r="BH99" s="394"/>
      <c r="BI99" s="394"/>
      <c r="BJ99" s="394"/>
      <c r="BK99" s="394"/>
      <c r="BL99" s="394"/>
      <c r="BM99" s="394"/>
      <c r="BN99" s="394"/>
      <c r="BO99" s="394"/>
      <c r="BP99" s="394"/>
      <c r="BQ99" s="394"/>
      <c r="BR99" s="394"/>
      <c r="BS99" s="394"/>
      <c r="BT99" s="394"/>
      <c r="BU99" s="394"/>
      <c r="BV99" s="394"/>
    </row>
    <row r="100" spans="1:74" s="5" customFormat="1" ht="229.5" customHeight="1" outlineLevel="2">
      <c r="A100" s="113">
        <v>68</v>
      </c>
      <c r="B100" s="147" t="s">
        <v>582</v>
      </c>
      <c r="C100" s="84" t="s">
        <v>220</v>
      </c>
      <c r="D100" s="147" t="s">
        <v>583</v>
      </c>
      <c r="E100" s="86" t="s">
        <v>945</v>
      </c>
      <c r="F100" s="150" t="s">
        <v>946</v>
      </c>
      <c r="G100" s="150" t="s">
        <v>584</v>
      </c>
      <c r="H100" s="57" t="s">
        <v>132</v>
      </c>
      <c r="I100" s="77" t="s">
        <v>141</v>
      </c>
      <c r="J100" s="118" t="str">
        <f t="array" ref="J100">INDEX(evaluacion,MATCH(H100&amp;I100,impacto&amp;probabilidad,0))</f>
        <v>9 = Zona de riesgo alta. Reducir el riesgo. Evitar el riesgo compartir o transferir.</v>
      </c>
      <c r="K100" s="138" t="s">
        <v>172</v>
      </c>
      <c r="L100" s="138" t="s">
        <v>20</v>
      </c>
      <c r="M100" s="140" t="s">
        <v>585</v>
      </c>
      <c r="N100" s="136" t="str">
        <f t="array" aca="1" ref="N100" ca="1">OFFSET(valoracion,MATCH(J100&amp;K100&amp;L100,evaluacion2&amp;controles&amp;tipo,0),0)</f>
        <v>3 = Zona de riesgo moderada. Asumir el riesgo. Reducir el Riesgo.</v>
      </c>
      <c r="O100" s="96" t="s">
        <v>3</v>
      </c>
      <c r="P100" s="90" t="s">
        <v>586</v>
      </c>
      <c r="Q100" s="96" t="s">
        <v>587</v>
      </c>
      <c r="R100" s="101" t="s">
        <v>588</v>
      </c>
      <c r="S100" s="89" t="s">
        <v>589</v>
      </c>
      <c r="T100" s="93">
        <v>1</v>
      </c>
      <c r="U100" s="94" t="s">
        <v>275</v>
      </c>
      <c r="V100" s="18" t="s">
        <v>981</v>
      </c>
      <c r="W100" s="394"/>
      <c r="X100" s="394"/>
      <c r="Y100" s="394"/>
      <c r="Z100" s="394"/>
      <c r="AA100" s="394"/>
      <c r="AB100" s="394"/>
      <c r="AC100" s="394"/>
      <c r="AD100" s="394"/>
      <c r="AE100" s="394"/>
      <c r="AF100" s="394"/>
      <c r="AG100" s="394"/>
      <c r="AH100" s="394"/>
      <c r="AI100" s="394"/>
      <c r="AJ100" s="394"/>
      <c r="AK100" s="394"/>
      <c r="AL100" s="394"/>
      <c r="AM100" s="394"/>
      <c r="AN100" s="394"/>
      <c r="AO100" s="394"/>
      <c r="AP100" s="394"/>
      <c r="AQ100" s="394"/>
      <c r="AR100" s="394"/>
      <c r="AS100" s="394"/>
      <c r="AT100" s="394"/>
      <c r="AU100" s="394"/>
      <c r="AV100" s="394"/>
      <c r="AW100" s="394"/>
      <c r="AX100" s="394"/>
      <c r="AY100" s="394"/>
      <c r="AZ100" s="394"/>
      <c r="BA100" s="394"/>
      <c r="BB100" s="394"/>
      <c r="BC100" s="394"/>
      <c r="BD100" s="394"/>
      <c r="BE100" s="394"/>
      <c r="BF100" s="394"/>
      <c r="BG100" s="394"/>
      <c r="BH100" s="394"/>
      <c r="BI100" s="394"/>
      <c r="BJ100" s="394"/>
      <c r="BK100" s="394"/>
      <c r="BL100" s="394"/>
      <c r="BM100" s="394"/>
      <c r="BN100" s="394"/>
      <c r="BO100" s="394"/>
      <c r="BP100" s="394"/>
      <c r="BQ100" s="394"/>
      <c r="BR100" s="394"/>
      <c r="BS100" s="394"/>
      <c r="BT100" s="394"/>
      <c r="BU100" s="394"/>
      <c r="BV100" s="394"/>
    </row>
    <row r="101" spans="1:74" s="5" customFormat="1" ht="299.25" customHeight="1" outlineLevel="2">
      <c r="A101" s="113">
        <v>69</v>
      </c>
      <c r="B101" s="102" t="s">
        <v>590</v>
      </c>
      <c r="C101" s="84" t="s">
        <v>224</v>
      </c>
      <c r="D101" s="147" t="s">
        <v>291</v>
      </c>
      <c r="E101" s="86" t="s">
        <v>912</v>
      </c>
      <c r="F101" s="108" t="s">
        <v>305</v>
      </c>
      <c r="G101" s="108" t="s">
        <v>443</v>
      </c>
      <c r="H101" s="57" t="s">
        <v>136</v>
      </c>
      <c r="I101" s="77" t="s">
        <v>143</v>
      </c>
      <c r="J101" s="136" t="str">
        <f t="array" ref="J101">INDEX(evaluacion,MATCH(H101&amp;I101,impacto&amp;probabilidad,0))</f>
        <v>4 = Zona de riesgo alta. Reducir el riesgo. Evitar el riesgo compartir o transferir.</v>
      </c>
      <c r="K101" s="138" t="s">
        <v>172</v>
      </c>
      <c r="L101" s="138" t="s">
        <v>20</v>
      </c>
      <c r="M101" s="108" t="s">
        <v>439</v>
      </c>
      <c r="N101" s="136" t="str">
        <f t="array" aca="1" ref="N101" ca="1">OFFSET(valoracion,MATCH(J101&amp;K101&amp;L101,evaluacion2&amp;controles&amp;tipo,0),0)</f>
        <v>4 = Zona de riesgo alta. Reducir el riesgo. Evitar el riesgo compartir o transferir.</v>
      </c>
      <c r="O101" s="96" t="s">
        <v>3</v>
      </c>
      <c r="P101" s="108" t="s">
        <v>563</v>
      </c>
      <c r="Q101" s="108" t="s">
        <v>441</v>
      </c>
      <c r="R101" s="101" t="s">
        <v>588</v>
      </c>
      <c r="S101" s="108" t="s">
        <v>591</v>
      </c>
      <c r="T101" s="93">
        <v>0</v>
      </c>
      <c r="U101" s="94" t="s">
        <v>275</v>
      </c>
      <c r="V101" s="320" t="s">
        <v>1074</v>
      </c>
      <c r="W101" s="394"/>
      <c r="X101" s="394"/>
      <c r="Y101" s="394"/>
      <c r="Z101" s="394"/>
      <c r="AA101" s="394"/>
      <c r="AB101" s="394"/>
      <c r="AC101" s="394"/>
      <c r="AD101" s="394"/>
      <c r="AE101" s="394"/>
      <c r="AF101" s="394"/>
      <c r="AG101" s="394"/>
      <c r="AH101" s="394"/>
      <c r="AI101" s="394"/>
      <c r="AJ101" s="394"/>
      <c r="AK101" s="394"/>
      <c r="AL101" s="394"/>
      <c r="AM101" s="394"/>
      <c r="AN101" s="394"/>
      <c r="AO101" s="394"/>
      <c r="AP101" s="394"/>
      <c r="AQ101" s="394"/>
      <c r="AR101" s="394"/>
      <c r="AS101" s="394"/>
      <c r="AT101" s="394"/>
      <c r="AU101" s="394"/>
      <c r="AV101" s="394"/>
      <c r="AW101" s="394"/>
      <c r="AX101" s="394"/>
      <c r="AY101" s="394"/>
      <c r="AZ101" s="394"/>
      <c r="BA101" s="394"/>
      <c r="BB101" s="394"/>
      <c r="BC101" s="394"/>
      <c r="BD101" s="394"/>
      <c r="BE101" s="394"/>
      <c r="BF101" s="394"/>
      <c r="BG101" s="394"/>
      <c r="BH101" s="394"/>
      <c r="BI101" s="394"/>
      <c r="BJ101" s="394"/>
      <c r="BK101" s="394"/>
      <c r="BL101" s="394"/>
      <c r="BM101" s="394"/>
      <c r="BN101" s="394"/>
      <c r="BO101" s="394"/>
      <c r="BP101" s="394"/>
      <c r="BQ101" s="394"/>
      <c r="BR101" s="394"/>
      <c r="BS101" s="394"/>
      <c r="BT101" s="394"/>
      <c r="BU101" s="394"/>
      <c r="BV101" s="394"/>
    </row>
    <row r="102" spans="1:74" s="5" customFormat="1" ht="384.75" customHeight="1" outlineLevel="2">
      <c r="A102" s="113">
        <v>70</v>
      </c>
      <c r="B102" s="102" t="s">
        <v>271</v>
      </c>
      <c r="C102" s="84" t="s">
        <v>224</v>
      </c>
      <c r="D102" s="147" t="s">
        <v>291</v>
      </c>
      <c r="E102" s="86" t="s">
        <v>912</v>
      </c>
      <c r="F102" s="108" t="s">
        <v>305</v>
      </c>
      <c r="G102" s="108" t="s">
        <v>466</v>
      </c>
      <c r="H102" s="57" t="s">
        <v>136</v>
      </c>
      <c r="I102" s="77" t="s">
        <v>143</v>
      </c>
      <c r="J102" s="69" t="str">
        <f t="array" ref="J102">INDEX(evaluacion,MATCH(H102&amp;I102,impacto&amp;probabilidad,0))</f>
        <v>4 = Zona de riesgo alta. Reducir el riesgo. Evitar el riesgo compartir o transferir.</v>
      </c>
      <c r="K102" s="9" t="s">
        <v>172</v>
      </c>
      <c r="L102" s="9" t="s">
        <v>20</v>
      </c>
      <c r="M102" s="108" t="s">
        <v>439</v>
      </c>
      <c r="N102" s="69" t="str">
        <f t="array" aca="1" ref="N102" ca="1">OFFSET(valoracion,MATCH(J102&amp;K102&amp;L102,evaluacion2&amp;controles&amp;tipo,0),0)</f>
        <v>4 = Zona de riesgo alta. Reducir el riesgo. Evitar el riesgo compartir o transferir.</v>
      </c>
      <c r="O102" s="96" t="s">
        <v>3</v>
      </c>
      <c r="P102" s="108" t="s">
        <v>563</v>
      </c>
      <c r="Q102" s="108" t="s">
        <v>441</v>
      </c>
      <c r="R102" s="101" t="s">
        <v>588</v>
      </c>
      <c r="S102" s="108" t="s">
        <v>491</v>
      </c>
      <c r="T102" s="93">
        <v>0</v>
      </c>
      <c r="U102" s="94" t="s">
        <v>275</v>
      </c>
      <c r="V102" s="131" t="s">
        <v>982</v>
      </c>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394"/>
      <c r="AT102" s="394"/>
      <c r="AU102" s="394"/>
      <c r="AV102" s="394"/>
      <c r="AW102" s="394"/>
      <c r="AX102" s="394"/>
      <c r="AY102" s="394"/>
      <c r="AZ102" s="394"/>
      <c r="BA102" s="394"/>
      <c r="BB102" s="394"/>
      <c r="BC102" s="394"/>
      <c r="BD102" s="394"/>
      <c r="BE102" s="394"/>
      <c r="BF102" s="394"/>
      <c r="BG102" s="394"/>
      <c r="BH102" s="394"/>
      <c r="BI102" s="394"/>
      <c r="BJ102" s="394"/>
      <c r="BK102" s="394"/>
      <c r="BL102" s="394"/>
      <c r="BM102" s="394"/>
      <c r="BN102" s="394"/>
      <c r="BO102" s="394"/>
      <c r="BP102" s="394"/>
      <c r="BQ102" s="394"/>
      <c r="BR102" s="394"/>
      <c r="BS102" s="394"/>
      <c r="BT102" s="394"/>
      <c r="BU102" s="394"/>
      <c r="BV102" s="394"/>
    </row>
    <row r="103" spans="1:74" s="5" customFormat="1" ht="409.5" customHeight="1" outlineLevel="2">
      <c r="A103" s="113">
        <v>71</v>
      </c>
      <c r="B103" s="102" t="s">
        <v>564</v>
      </c>
      <c r="C103" s="84" t="s">
        <v>224</v>
      </c>
      <c r="D103" s="147" t="s">
        <v>291</v>
      </c>
      <c r="E103" s="86" t="s">
        <v>912</v>
      </c>
      <c r="F103" s="108" t="s">
        <v>305</v>
      </c>
      <c r="G103" s="108" t="s">
        <v>443</v>
      </c>
      <c r="H103" s="57" t="s">
        <v>136</v>
      </c>
      <c r="I103" s="77" t="s">
        <v>143</v>
      </c>
      <c r="J103" s="136" t="str">
        <f t="array" ref="J103">INDEX(evaluacion,MATCH(H103&amp;I103,impacto&amp;probabilidad,0))</f>
        <v>4 = Zona de riesgo alta. Reducir el riesgo. Evitar el riesgo compartir o transferir.</v>
      </c>
      <c r="K103" s="138" t="s">
        <v>172</v>
      </c>
      <c r="L103" s="138" t="s">
        <v>20</v>
      </c>
      <c r="M103" s="108" t="s">
        <v>256</v>
      </c>
      <c r="N103" s="69" t="str">
        <f t="array" aca="1" ref="N103" ca="1">OFFSET(valoracion,MATCH(J103&amp;K103&amp;L103,evaluacion2&amp;controles&amp;tipo,0),0)</f>
        <v>4 = Zona de riesgo alta. Reducir el riesgo. Evitar el riesgo compartir o transferir.</v>
      </c>
      <c r="O103" s="96" t="s">
        <v>3</v>
      </c>
      <c r="P103" s="108" t="s">
        <v>563</v>
      </c>
      <c r="Q103" s="108" t="s">
        <v>444</v>
      </c>
      <c r="R103" s="101" t="s">
        <v>588</v>
      </c>
      <c r="S103" s="108" t="s">
        <v>488</v>
      </c>
      <c r="T103" s="93">
        <v>0</v>
      </c>
      <c r="U103" s="94" t="s">
        <v>275</v>
      </c>
      <c r="V103" s="131" t="s">
        <v>983</v>
      </c>
      <c r="W103" s="394"/>
      <c r="X103" s="394"/>
      <c r="Y103" s="394"/>
      <c r="Z103" s="394"/>
      <c r="AA103" s="394"/>
      <c r="AB103" s="394"/>
      <c r="AC103" s="394"/>
      <c r="AD103" s="394"/>
      <c r="AE103" s="394"/>
      <c r="AF103" s="394"/>
      <c r="AG103" s="394"/>
      <c r="AH103" s="394"/>
      <c r="AI103" s="394"/>
      <c r="AJ103" s="394"/>
      <c r="AK103" s="394"/>
      <c r="AL103" s="394"/>
      <c r="AM103" s="394"/>
      <c r="AN103" s="394"/>
      <c r="AO103" s="394"/>
      <c r="AP103" s="394"/>
      <c r="AQ103" s="394"/>
      <c r="AR103" s="394"/>
      <c r="AS103" s="394"/>
      <c r="AT103" s="394"/>
      <c r="AU103" s="394"/>
      <c r="AV103" s="394"/>
      <c r="AW103" s="394"/>
      <c r="AX103" s="394"/>
      <c r="AY103" s="394"/>
      <c r="AZ103" s="394"/>
      <c r="BA103" s="394"/>
      <c r="BB103" s="394"/>
      <c r="BC103" s="394"/>
      <c r="BD103" s="394"/>
      <c r="BE103" s="394"/>
      <c r="BF103" s="394"/>
      <c r="BG103" s="394"/>
      <c r="BH103" s="394"/>
      <c r="BI103" s="394"/>
      <c r="BJ103" s="394"/>
      <c r="BK103" s="394"/>
      <c r="BL103" s="394"/>
      <c r="BM103" s="394"/>
      <c r="BN103" s="394"/>
      <c r="BO103" s="394"/>
      <c r="BP103" s="394"/>
      <c r="BQ103" s="394"/>
      <c r="BR103" s="394"/>
      <c r="BS103" s="394"/>
      <c r="BT103" s="394"/>
      <c r="BU103" s="394"/>
      <c r="BV103" s="394"/>
    </row>
    <row r="104" spans="1:74" s="5" customFormat="1" ht="24" customHeight="1" outlineLevel="2">
      <c r="A104" s="10"/>
      <c r="B104" s="10"/>
      <c r="C104" s="84"/>
      <c r="D104" s="10"/>
      <c r="E104" s="10"/>
      <c r="F104" s="76"/>
      <c r="G104" s="76"/>
      <c r="H104" s="57"/>
      <c r="I104" s="23"/>
      <c r="J104" s="69"/>
      <c r="K104" s="9"/>
      <c r="L104" s="9"/>
      <c r="M104" s="9"/>
      <c r="N104" s="69"/>
      <c r="O104" s="6"/>
      <c r="P104" s="6"/>
      <c r="Q104" s="6"/>
      <c r="R104" s="9"/>
      <c r="S104" s="9"/>
      <c r="T104" s="9"/>
      <c r="U104" s="7"/>
      <c r="V104" s="6"/>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c r="AZ104" s="394"/>
      <c r="BA104" s="394"/>
      <c r="BB104" s="394"/>
      <c r="BC104" s="394"/>
      <c r="BD104" s="394"/>
      <c r="BE104" s="394"/>
      <c r="BF104" s="394"/>
      <c r="BG104" s="394"/>
      <c r="BH104" s="394"/>
      <c r="BI104" s="394"/>
      <c r="BJ104" s="394"/>
      <c r="BK104" s="394"/>
      <c r="BL104" s="394"/>
      <c r="BM104" s="394"/>
      <c r="BN104" s="394"/>
      <c r="BO104" s="394"/>
      <c r="BP104" s="394"/>
      <c r="BQ104" s="394"/>
      <c r="BR104" s="394"/>
      <c r="BS104" s="394"/>
      <c r="BT104" s="394"/>
      <c r="BU104" s="394"/>
      <c r="BV104" s="394"/>
    </row>
    <row r="105" spans="1:74" s="5" customFormat="1" ht="39" customHeight="1" collapsed="1">
      <c r="A105" s="402" t="s">
        <v>561</v>
      </c>
      <c r="B105" s="402"/>
      <c r="C105" s="402"/>
      <c r="D105" s="402"/>
      <c r="E105" s="402"/>
      <c r="F105" s="402"/>
      <c r="G105" s="402"/>
      <c r="H105" s="403"/>
      <c r="I105" s="403"/>
      <c r="J105" s="403"/>
      <c r="K105" s="403"/>
      <c r="L105" s="403"/>
      <c r="M105" s="403"/>
      <c r="N105" s="403"/>
      <c r="O105" s="403"/>
      <c r="P105" s="403"/>
      <c r="Q105" s="403"/>
      <c r="R105" s="403"/>
      <c r="S105" s="403"/>
      <c r="T105" s="403"/>
      <c r="U105" s="403"/>
      <c r="V105" s="403"/>
      <c r="W105" s="394"/>
      <c r="X105" s="394"/>
      <c r="Y105" s="394"/>
      <c r="Z105" s="394"/>
      <c r="AA105" s="394"/>
      <c r="AB105" s="394"/>
      <c r="AC105" s="394"/>
      <c r="AD105" s="394"/>
      <c r="AE105" s="394"/>
      <c r="AF105" s="394"/>
      <c r="AG105" s="394"/>
      <c r="AH105" s="394"/>
      <c r="AI105" s="394"/>
      <c r="AJ105" s="394"/>
      <c r="AK105" s="394"/>
      <c r="AL105" s="394"/>
      <c r="AM105" s="394"/>
      <c r="AN105" s="394"/>
      <c r="AO105" s="394"/>
      <c r="AP105" s="394"/>
      <c r="AQ105" s="394"/>
      <c r="AR105" s="394"/>
      <c r="AS105" s="394"/>
      <c r="AT105" s="394"/>
      <c r="AU105" s="394"/>
      <c r="AV105" s="394"/>
      <c r="AW105" s="394"/>
      <c r="AX105" s="394"/>
      <c r="AY105" s="394"/>
      <c r="AZ105" s="394"/>
      <c r="BA105" s="394"/>
      <c r="BB105" s="394"/>
      <c r="BC105" s="394"/>
      <c r="BD105" s="394"/>
      <c r="BE105" s="394"/>
      <c r="BF105" s="394"/>
      <c r="BG105" s="394"/>
      <c r="BH105" s="394"/>
      <c r="BI105" s="394"/>
      <c r="BJ105" s="394"/>
      <c r="BK105" s="394"/>
      <c r="BL105" s="394"/>
      <c r="BM105" s="394"/>
      <c r="BN105" s="394"/>
      <c r="BO105" s="394"/>
      <c r="BP105" s="394"/>
      <c r="BQ105" s="394"/>
      <c r="BR105" s="394"/>
      <c r="BS105" s="394"/>
      <c r="BT105" s="394"/>
      <c r="BU105" s="394"/>
      <c r="BV105" s="394"/>
    </row>
    <row r="106" spans="1:74" s="5" customFormat="1" ht="39" hidden="1" customHeight="1" outlineLevel="1">
      <c r="A106" s="90"/>
      <c r="B106" s="144" t="s">
        <v>9</v>
      </c>
      <c r="C106" s="144" t="s">
        <v>201</v>
      </c>
      <c r="D106" s="144" t="s">
        <v>8</v>
      </c>
      <c r="E106" s="144" t="s">
        <v>592</v>
      </c>
      <c r="F106" s="144" t="s">
        <v>203</v>
      </c>
      <c r="G106" s="145" t="s">
        <v>204</v>
      </c>
      <c r="H106" s="8" t="s">
        <v>10</v>
      </c>
      <c r="I106" s="8" t="s">
        <v>11</v>
      </c>
      <c r="J106" s="8" t="s">
        <v>12</v>
      </c>
      <c r="K106" s="8" t="s">
        <v>128</v>
      </c>
      <c r="L106" s="8" t="s">
        <v>142</v>
      </c>
      <c r="M106" s="8" t="s">
        <v>129</v>
      </c>
      <c r="N106" s="8" t="s">
        <v>13</v>
      </c>
      <c r="O106" s="8" t="s">
        <v>185</v>
      </c>
      <c r="P106" s="8" t="s">
        <v>14</v>
      </c>
      <c r="Q106" s="8" t="s">
        <v>130</v>
      </c>
      <c r="R106" s="8" t="s">
        <v>186</v>
      </c>
      <c r="S106" s="8" t="s">
        <v>232</v>
      </c>
      <c r="T106" s="8" t="s">
        <v>233</v>
      </c>
      <c r="U106" s="8" t="s">
        <v>131</v>
      </c>
      <c r="V106" s="8" t="s">
        <v>1</v>
      </c>
      <c r="W106" s="394"/>
      <c r="X106" s="394"/>
      <c r="Y106" s="394"/>
      <c r="Z106" s="394"/>
      <c r="AA106" s="394"/>
      <c r="AB106" s="394"/>
      <c r="AC106" s="394"/>
      <c r="AD106" s="394"/>
      <c r="AE106" s="394"/>
      <c r="AF106" s="394"/>
      <c r="AG106" s="394"/>
      <c r="AH106" s="394"/>
      <c r="AI106" s="394"/>
      <c r="AJ106" s="394"/>
      <c r="AK106" s="394"/>
      <c r="AL106" s="394"/>
      <c r="AM106" s="394"/>
      <c r="AN106" s="394"/>
      <c r="AO106" s="394"/>
      <c r="AP106" s="394"/>
      <c r="AQ106" s="394"/>
      <c r="AR106" s="394"/>
      <c r="AS106" s="394"/>
      <c r="AT106" s="394"/>
      <c r="AU106" s="394"/>
      <c r="AV106" s="394"/>
      <c r="AW106" s="394"/>
      <c r="AX106" s="394"/>
      <c r="AY106" s="394"/>
      <c r="AZ106" s="394"/>
      <c r="BA106" s="394"/>
      <c r="BB106" s="394"/>
      <c r="BC106" s="394"/>
      <c r="BD106" s="394"/>
      <c r="BE106" s="394"/>
      <c r="BF106" s="394"/>
      <c r="BG106" s="394"/>
      <c r="BH106" s="394"/>
      <c r="BI106" s="394"/>
      <c r="BJ106" s="394"/>
      <c r="BK106" s="394"/>
      <c r="BL106" s="394"/>
      <c r="BM106" s="394"/>
      <c r="BN106" s="394"/>
      <c r="BO106" s="394"/>
      <c r="BP106" s="394"/>
      <c r="BQ106" s="394"/>
      <c r="BR106" s="394"/>
      <c r="BS106" s="394"/>
      <c r="BT106" s="394"/>
      <c r="BU106" s="394"/>
      <c r="BV106" s="394"/>
    </row>
    <row r="107" spans="1:74" s="5" customFormat="1" ht="171" hidden="1" customHeight="1" outlineLevel="1">
      <c r="A107" s="96">
        <v>72</v>
      </c>
      <c r="B107" s="146" t="s">
        <v>562</v>
      </c>
      <c r="C107" s="84" t="s">
        <v>224</v>
      </c>
      <c r="D107" s="147" t="s">
        <v>291</v>
      </c>
      <c r="E107" s="108" t="s">
        <v>305</v>
      </c>
      <c r="F107" s="126" t="s">
        <v>305</v>
      </c>
      <c r="G107" s="148" t="s">
        <v>306</v>
      </c>
      <c r="H107" s="57" t="s">
        <v>136</v>
      </c>
      <c r="I107" s="77" t="s">
        <v>143</v>
      </c>
      <c r="J107" s="136" t="str">
        <f t="array" ref="J107">INDEX(evaluacion,MATCH(H107&amp;I107,impacto&amp;probabilidad,0))</f>
        <v>4 = Zona de riesgo alta. Reducir el riesgo. Evitar el riesgo compartir o transferir.</v>
      </c>
      <c r="K107" s="9" t="s">
        <v>172</v>
      </c>
      <c r="L107" s="9" t="s">
        <v>20</v>
      </c>
      <c r="M107" s="108" t="s">
        <v>256</v>
      </c>
      <c r="N107" s="136" t="str">
        <f t="array" aca="1" ref="N107" ca="1">OFFSET(valoracion,MATCH(J107&amp;K107&amp;L107,evaluacion2&amp;controles&amp;tipo,0),0)</f>
        <v>4 = Zona de riesgo alta. Reducir el riesgo. Evitar el riesgo compartir o transferir.</v>
      </c>
      <c r="O107" s="96" t="s">
        <v>3</v>
      </c>
      <c r="P107" s="135" t="s">
        <v>563</v>
      </c>
      <c r="Q107" s="135" t="s">
        <v>444</v>
      </c>
      <c r="R107" s="151" t="s">
        <v>402</v>
      </c>
      <c r="S107" s="152" t="s">
        <v>445</v>
      </c>
      <c r="T107" s="153">
        <v>0</v>
      </c>
      <c r="U107" s="154" t="s">
        <v>275</v>
      </c>
      <c r="V107" s="343" t="s">
        <v>1052</v>
      </c>
      <c r="W107" s="394"/>
      <c r="X107" s="394"/>
      <c r="Y107" s="394"/>
      <c r="Z107" s="394"/>
      <c r="AA107" s="394"/>
      <c r="AB107" s="394"/>
      <c r="AC107" s="394"/>
      <c r="AD107" s="394"/>
      <c r="AE107" s="394"/>
      <c r="AF107" s="394"/>
      <c r="AG107" s="394"/>
      <c r="AH107" s="394"/>
      <c r="AI107" s="394"/>
      <c r="AJ107" s="394"/>
      <c r="AK107" s="394"/>
      <c r="AL107" s="394"/>
      <c r="AM107" s="394"/>
      <c r="AN107" s="394"/>
      <c r="AO107" s="394"/>
      <c r="AP107" s="394"/>
      <c r="AQ107" s="394"/>
      <c r="AR107" s="394"/>
      <c r="AS107" s="394"/>
      <c r="AT107" s="394"/>
      <c r="AU107" s="394"/>
      <c r="AV107" s="394"/>
      <c r="AW107" s="394"/>
      <c r="AX107" s="394"/>
      <c r="AY107" s="394"/>
      <c r="AZ107" s="394"/>
      <c r="BA107" s="394"/>
      <c r="BB107" s="394"/>
      <c r="BC107" s="394"/>
      <c r="BD107" s="394"/>
      <c r="BE107" s="394"/>
      <c r="BF107" s="394"/>
      <c r="BG107" s="394"/>
      <c r="BH107" s="394"/>
      <c r="BI107" s="394"/>
      <c r="BJ107" s="394"/>
      <c r="BK107" s="394"/>
      <c r="BL107" s="394"/>
      <c r="BM107" s="394"/>
      <c r="BN107" s="394"/>
      <c r="BO107" s="394"/>
      <c r="BP107" s="394"/>
      <c r="BQ107" s="394"/>
      <c r="BR107" s="394"/>
      <c r="BS107" s="394"/>
      <c r="BT107" s="394"/>
      <c r="BU107" s="394"/>
      <c r="BV107" s="394"/>
    </row>
    <row r="108" spans="1:74" s="5" customFormat="1" ht="172.5" hidden="1" customHeight="1" outlineLevel="1">
      <c r="A108" s="96">
        <f>+A107+1</f>
        <v>73</v>
      </c>
      <c r="B108" s="146" t="s">
        <v>564</v>
      </c>
      <c r="C108" s="84" t="s">
        <v>224</v>
      </c>
      <c r="D108" s="147" t="s">
        <v>291</v>
      </c>
      <c r="E108" s="108" t="s">
        <v>305</v>
      </c>
      <c r="F108" s="126" t="s">
        <v>305</v>
      </c>
      <c r="G108" s="148" t="s">
        <v>443</v>
      </c>
      <c r="H108" s="57" t="s">
        <v>136</v>
      </c>
      <c r="I108" s="77" t="s">
        <v>143</v>
      </c>
      <c r="J108" s="136" t="str">
        <f t="array" ref="J108">INDEX(evaluacion,MATCH(H108&amp;I108,impacto&amp;probabilidad,0))</f>
        <v>4 = Zona de riesgo alta. Reducir el riesgo. Evitar el riesgo compartir o transferir.</v>
      </c>
      <c r="K108" s="9" t="s">
        <v>172</v>
      </c>
      <c r="L108" s="9" t="s">
        <v>20</v>
      </c>
      <c r="M108" s="108" t="s">
        <v>256</v>
      </c>
      <c r="N108" s="136" t="str">
        <f t="array" aca="1" ref="N108" ca="1">OFFSET(valoracion,MATCH(J108&amp;K108&amp;L108,evaluacion2&amp;controles&amp;tipo,0),0)</f>
        <v>4 = Zona de riesgo alta. Reducir el riesgo. Evitar el riesgo compartir o transferir.</v>
      </c>
      <c r="O108" s="96" t="s">
        <v>3</v>
      </c>
      <c r="P108" s="135" t="s">
        <v>563</v>
      </c>
      <c r="Q108" s="135" t="s">
        <v>444</v>
      </c>
      <c r="R108" s="151" t="s">
        <v>402</v>
      </c>
      <c r="S108" s="152" t="s">
        <v>445</v>
      </c>
      <c r="T108" s="153">
        <v>0</v>
      </c>
      <c r="U108" s="154" t="s">
        <v>275</v>
      </c>
      <c r="V108" s="343" t="s">
        <v>1053</v>
      </c>
      <c r="W108" s="394"/>
      <c r="X108" s="394"/>
      <c r="Y108" s="394"/>
      <c r="Z108" s="394"/>
      <c r="AA108" s="394"/>
      <c r="AB108" s="394"/>
      <c r="AC108" s="394"/>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4"/>
      <c r="AY108" s="394"/>
      <c r="AZ108" s="394"/>
      <c r="BA108" s="394"/>
      <c r="BB108" s="394"/>
      <c r="BC108" s="394"/>
      <c r="BD108" s="394"/>
      <c r="BE108" s="394"/>
      <c r="BF108" s="394"/>
      <c r="BG108" s="394"/>
      <c r="BH108" s="394"/>
      <c r="BI108" s="394"/>
      <c r="BJ108" s="394"/>
      <c r="BK108" s="394"/>
      <c r="BL108" s="394"/>
      <c r="BM108" s="394"/>
      <c r="BN108" s="394"/>
      <c r="BO108" s="394"/>
      <c r="BP108" s="394"/>
      <c r="BQ108" s="394"/>
      <c r="BR108" s="394"/>
      <c r="BS108" s="394"/>
      <c r="BT108" s="394"/>
      <c r="BU108" s="394"/>
      <c r="BV108" s="394"/>
    </row>
    <row r="109" spans="1:74" s="5" customFormat="1" ht="178.5" hidden="1" customHeight="1" outlineLevel="1">
      <c r="A109" s="96">
        <f t="shared" ref="A109:A113" si="0">+A108+1</f>
        <v>74</v>
      </c>
      <c r="B109" s="146" t="s">
        <v>346</v>
      </c>
      <c r="C109" s="84" t="s">
        <v>224</v>
      </c>
      <c r="D109" s="147" t="s">
        <v>291</v>
      </c>
      <c r="E109" s="108" t="s">
        <v>305</v>
      </c>
      <c r="F109" s="126" t="s">
        <v>305</v>
      </c>
      <c r="G109" s="148" t="s">
        <v>306</v>
      </c>
      <c r="H109" s="57" t="s">
        <v>136</v>
      </c>
      <c r="I109" s="77" t="s">
        <v>143</v>
      </c>
      <c r="J109" s="136" t="str">
        <f t="array" ref="J109">INDEX(evaluacion,MATCH(H109&amp;I109,impacto&amp;probabilidad,0))</f>
        <v>4 = Zona de riesgo alta. Reducir el riesgo. Evitar el riesgo compartir o transferir.</v>
      </c>
      <c r="K109" s="9" t="s">
        <v>172</v>
      </c>
      <c r="L109" s="9" t="s">
        <v>20</v>
      </c>
      <c r="M109" s="108" t="s">
        <v>256</v>
      </c>
      <c r="N109" s="136" t="str">
        <f t="array" aca="1" ref="N109" ca="1">OFFSET(valoracion,MATCH(J109&amp;K109&amp;L109,evaluacion2&amp;controles&amp;tipo,0),0)</f>
        <v>4 = Zona de riesgo alta. Reducir el riesgo. Evitar el riesgo compartir o transferir.</v>
      </c>
      <c r="O109" s="98" t="s">
        <v>3</v>
      </c>
      <c r="P109" s="135" t="s">
        <v>563</v>
      </c>
      <c r="Q109" s="135" t="s">
        <v>444</v>
      </c>
      <c r="R109" s="151" t="s">
        <v>402</v>
      </c>
      <c r="S109" s="152" t="s">
        <v>446</v>
      </c>
      <c r="T109" s="153">
        <v>0</v>
      </c>
      <c r="U109" s="154" t="s">
        <v>275</v>
      </c>
      <c r="V109" s="343" t="s">
        <v>1054</v>
      </c>
      <c r="W109" s="394"/>
      <c r="X109" s="394"/>
      <c r="Y109" s="394"/>
      <c r="Z109" s="394"/>
      <c r="AA109" s="394"/>
      <c r="AB109" s="394"/>
      <c r="AC109" s="394"/>
      <c r="AD109" s="394"/>
      <c r="AE109" s="394"/>
      <c r="AF109" s="394"/>
      <c r="AG109" s="394"/>
      <c r="AH109" s="394"/>
      <c r="AI109" s="394"/>
      <c r="AJ109" s="394"/>
      <c r="AK109" s="394"/>
      <c r="AL109" s="394"/>
      <c r="AM109" s="394"/>
      <c r="AN109" s="394"/>
      <c r="AO109" s="394"/>
      <c r="AP109" s="394"/>
      <c r="AQ109" s="394"/>
      <c r="AR109" s="394"/>
      <c r="AS109" s="394"/>
      <c r="AT109" s="394"/>
      <c r="AU109" s="394"/>
      <c r="AV109" s="394"/>
      <c r="AW109" s="394"/>
      <c r="AX109" s="394"/>
      <c r="AY109" s="394"/>
      <c r="AZ109" s="394"/>
      <c r="BA109" s="394"/>
      <c r="BB109" s="394"/>
      <c r="BC109" s="394"/>
      <c r="BD109" s="394"/>
      <c r="BE109" s="394"/>
      <c r="BF109" s="394"/>
      <c r="BG109" s="394"/>
      <c r="BH109" s="394"/>
      <c r="BI109" s="394"/>
      <c r="BJ109" s="394"/>
      <c r="BK109" s="394"/>
      <c r="BL109" s="394"/>
      <c r="BM109" s="394"/>
      <c r="BN109" s="394"/>
      <c r="BO109" s="394"/>
      <c r="BP109" s="394"/>
      <c r="BQ109" s="394"/>
      <c r="BR109" s="394"/>
      <c r="BS109" s="394"/>
      <c r="BT109" s="394"/>
      <c r="BU109" s="394"/>
      <c r="BV109" s="394"/>
    </row>
    <row r="110" spans="1:74" s="5" customFormat="1" ht="177.75" hidden="1" customHeight="1" outlineLevel="1">
      <c r="A110" s="96">
        <f t="shared" si="0"/>
        <v>75</v>
      </c>
      <c r="B110" s="146" t="s">
        <v>594</v>
      </c>
      <c r="C110" s="84" t="s">
        <v>224</v>
      </c>
      <c r="D110" s="147" t="s">
        <v>291</v>
      </c>
      <c r="E110" s="108" t="s">
        <v>305</v>
      </c>
      <c r="F110" s="126" t="s">
        <v>305</v>
      </c>
      <c r="G110" s="148" t="s">
        <v>306</v>
      </c>
      <c r="H110" s="57" t="s">
        <v>136</v>
      </c>
      <c r="I110" s="77" t="s">
        <v>143</v>
      </c>
      <c r="J110" s="136" t="str">
        <f t="array" ref="J110">INDEX(evaluacion,MATCH(H110&amp;I110,impacto&amp;probabilidad,0))</f>
        <v>4 = Zona de riesgo alta. Reducir el riesgo. Evitar el riesgo compartir o transferir.</v>
      </c>
      <c r="K110" s="9" t="s">
        <v>172</v>
      </c>
      <c r="L110" s="9" t="s">
        <v>20</v>
      </c>
      <c r="M110" s="108" t="s">
        <v>256</v>
      </c>
      <c r="N110" s="136" t="str">
        <f t="array" aca="1" ref="N110" ca="1">OFFSET(valoracion,MATCH(J110&amp;K110&amp;L110,evaluacion2&amp;controles&amp;tipo,0),0)</f>
        <v>4 = Zona de riesgo alta. Reducir el riesgo. Evitar el riesgo compartir o transferir.</v>
      </c>
      <c r="O110" s="98" t="s">
        <v>3</v>
      </c>
      <c r="P110" s="135" t="s">
        <v>563</v>
      </c>
      <c r="Q110" s="135" t="s">
        <v>444</v>
      </c>
      <c r="R110" s="151" t="s">
        <v>402</v>
      </c>
      <c r="S110" s="152" t="s">
        <v>593</v>
      </c>
      <c r="T110" s="153">
        <v>0</v>
      </c>
      <c r="U110" s="154" t="s">
        <v>275</v>
      </c>
      <c r="V110" s="326" t="s">
        <v>1055</v>
      </c>
      <c r="W110" s="394"/>
      <c r="X110" s="394"/>
      <c r="Y110" s="394"/>
      <c r="Z110" s="394"/>
      <c r="AA110" s="394"/>
      <c r="AB110" s="394"/>
      <c r="AC110" s="394"/>
      <c r="AD110" s="394"/>
      <c r="AE110" s="394"/>
      <c r="AF110" s="394"/>
      <c r="AG110" s="394"/>
      <c r="AH110" s="394"/>
      <c r="AI110" s="394"/>
      <c r="AJ110" s="394"/>
      <c r="AK110" s="394"/>
      <c r="AL110" s="394"/>
      <c r="AM110" s="394"/>
      <c r="AN110" s="394"/>
      <c r="AO110" s="394"/>
      <c r="AP110" s="394"/>
      <c r="AQ110" s="394"/>
      <c r="AR110" s="394"/>
      <c r="AS110" s="394"/>
      <c r="AT110" s="394"/>
      <c r="AU110" s="394"/>
      <c r="AV110" s="394"/>
      <c r="AW110" s="394"/>
      <c r="AX110" s="394"/>
      <c r="AY110" s="394"/>
      <c r="AZ110" s="394"/>
      <c r="BA110" s="394"/>
      <c r="BB110" s="394"/>
      <c r="BC110" s="394"/>
      <c r="BD110" s="394"/>
      <c r="BE110" s="394"/>
      <c r="BF110" s="394"/>
      <c r="BG110" s="394"/>
      <c r="BH110" s="394"/>
      <c r="BI110" s="394"/>
      <c r="BJ110" s="394"/>
      <c r="BK110" s="394"/>
      <c r="BL110" s="394"/>
      <c r="BM110" s="394"/>
      <c r="BN110" s="394"/>
      <c r="BO110" s="394"/>
      <c r="BP110" s="394"/>
      <c r="BQ110" s="394"/>
      <c r="BR110" s="394"/>
      <c r="BS110" s="394"/>
      <c r="BT110" s="394"/>
      <c r="BU110" s="394"/>
      <c r="BV110" s="394"/>
    </row>
    <row r="111" spans="1:74" s="5" customFormat="1" ht="172.5" hidden="1" customHeight="1" outlineLevel="1">
      <c r="A111" s="96">
        <f t="shared" si="0"/>
        <v>76</v>
      </c>
      <c r="B111" s="146" t="s">
        <v>595</v>
      </c>
      <c r="C111" s="84" t="s">
        <v>224</v>
      </c>
      <c r="D111" s="147" t="s">
        <v>291</v>
      </c>
      <c r="E111" s="108" t="s">
        <v>305</v>
      </c>
      <c r="F111" s="126" t="s">
        <v>305</v>
      </c>
      <c r="G111" s="148" t="s">
        <v>412</v>
      </c>
      <c r="H111" s="57" t="s">
        <v>136</v>
      </c>
      <c r="I111" s="77" t="s">
        <v>143</v>
      </c>
      <c r="J111" s="136" t="str">
        <f t="array" ref="J111">INDEX(evaluacion,MATCH(H111&amp;I111,impacto&amp;probabilidad,0))</f>
        <v>4 = Zona de riesgo alta. Reducir el riesgo. Evitar el riesgo compartir o transferir.</v>
      </c>
      <c r="K111" s="9" t="s">
        <v>172</v>
      </c>
      <c r="L111" s="9" t="s">
        <v>20</v>
      </c>
      <c r="M111" s="108" t="s">
        <v>256</v>
      </c>
      <c r="N111" s="136" t="str">
        <f t="array" aca="1" ref="N111" ca="1">OFFSET(valoracion,MATCH(J111&amp;K111&amp;L111,evaluacion2&amp;controles&amp;tipo,0),0)</f>
        <v>4 = Zona de riesgo alta. Reducir el riesgo. Evitar el riesgo compartir o transferir.</v>
      </c>
      <c r="O111" s="98" t="s">
        <v>3</v>
      </c>
      <c r="P111" s="135" t="s">
        <v>563</v>
      </c>
      <c r="Q111" s="135" t="s">
        <v>444</v>
      </c>
      <c r="R111" s="151" t="s">
        <v>402</v>
      </c>
      <c r="S111" s="155" t="s">
        <v>596</v>
      </c>
      <c r="T111" s="153">
        <v>0</v>
      </c>
      <c r="U111" s="154" t="s">
        <v>275</v>
      </c>
      <c r="V111" s="326" t="s">
        <v>1056</v>
      </c>
      <c r="W111" s="394"/>
      <c r="X111" s="394"/>
      <c r="Y111" s="394"/>
      <c r="Z111" s="394"/>
      <c r="AA111" s="394"/>
      <c r="AB111" s="394"/>
      <c r="AC111" s="394"/>
      <c r="AD111" s="394"/>
      <c r="AE111" s="394"/>
      <c r="AF111" s="394"/>
      <c r="AG111" s="394"/>
      <c r="AH111" s="394"/>
      <c r="AI111" s="394"/>
      <c r="AJ111" s="394"/>
      <c r="AK111" s="394"/>
      <c r="AL111" s="394"/>
      <c r="AM111" s="394"/>
      <c r="AN111" s="394"/>
      <c r="AO111" s="394"/>
      <c r="AP111" s="394"/>
      <c r="AQ111" s="394"/>
      <c r="AR111" s="394"/>
      <c r="AS111" s="394"/>
      <c r="AT111" s="394"/>
      <c r="AU111" s="394"/>
      <c r="AV111" s="394"/>
      <c r="AW111" s="394"/>
      <c r="AX111" s="394"/>
      <c r="AY111" s="394"/>
      <c r="AZ111" s="394"/>
      <c r="BA111" s="394"/>
      <c r="BB111" s="394"/>
      <c r="BC111" s="394"/>
      <c r="BD111" s="394"/>
      <c r="BE111" s="394"/>
      <c r="BF111" s="394"/>
      <c r="BG111" s="394"/>
      <c r="BH111" s="394"/>
      <c r="BI111" s="394"/>
      <c r="BJ111" s="394"/>
      <c r="BK111" s="394"/>
      <c r="BL111" s="394"/>
      <c r="BM111" s="394"/>
      <c r="BN111" s="394"/>
      <c r="BO111" s="394"/>
      <c r="BP111" s="394"/>
      <c r="BQ111" s="394"/>
      <c r="BR111" s="394"/>
      <c r="BS111" s="394"/>
      <c r="BT111" s="394"/>
      <c r="BU111" s="394"/>
      <c r="BV111" s="394"/>
    </row>
    <row r="112" spans="1:74" s="5" customFormat="1" ht="189.75" hidden="1" customHeight="1" outlineLevel="1">
      <c r="A112" s="96">
        <f t="shared" si="0"/>
        <v>77</v>
      </c>
      <c r="B112" s="146" t="s">
        <v>351</v>
      </c>
      <c r="C112" s="84" t="s">
        <v>224</v>
      </c>
      <c r="D112" s="147" t="s">
        <v>291</v>
      </c>
      <c r="E112" s="108" t="s">
        <v>305</v>
      </c>
      <c r="F112" s="126" t="s">
        <v>305</v>
      </c>
      <c r="G112" s="148" t="s">
        <v>306</v>
      </c>
      <c r="H112" s="57" t="s">
        <v>136</v>
      </c>
      <c r="I112" s="77" t="s">
        <v>143</v>
      </c>
      <c r="J112" s="136" t="str">
        <f t="array" ref="J112">INDEX(evaluacion,MATCH(H112&amp;I112,impacto&amp;probabilidad,0))</f>
        <v>4 = Zona de riesgo alta. Reducir el riesgo. Evitar el riesgo compartir o transferir.</v>
      </c>
      <c r="K112" s="9" t="s">
        <v>172</v>
      </c>
      <c r="L112" s="9" t="s">
        <v>20</v>
      </c>
      <c r="M112" s="108" t="s">
        <v>256</v>
      </c>
      <c r="N112" s="136" t="str">
        <f t="array" aca="1" ref="N112" ca="1">OFFSET(valoracion,MATCH(J112&amp;K112&amp;L112,evaluacion2&amp;controles&amp;tipo,0),0)</f>
        <v>4 = Zona de riesgo alta. Reducir el riesgo. Evitar el riesgo compartir o transferir.</v>
      </c>
      <c r="O112" s="98" t="s">
        <v>3</v>
      </c>
      <c r="P112" s="135" t="s">
        <v>563</v>
      </c>
      <c r="Q112" s="135" t="s">
        <v>444</v>
      </c>
      <c r="R112" s="151" t="s">
        <v>242</v>
      </c>
      <c r="S112" s="152" t="s">
        <v>597</v>
      </c>
      <c r="T112" s="153">
        <v>0</v>
      </c>
      <c r="U112" s="154" t="s">
        <v>275</v>
      </c>
      <c r="V112" s="326" t="s">
        <v>1057</v>
      </c>
      <c r="W112" s="394"/>
      <c r="X112" s="394"/>
      <c r="Y112" s="394"/>
      <c r="Z112" s="394"/>
      <c r="AA112" s="394"/>
      <c r="AB112" s="394"/>
      <c r="AC112" s="394"/>
      <c r="AD112" s="394"/>
      <c r="AE112" s="394"/>
      <c r="AF112" s="394"/>
      <c r="AG112" s="394"/>
      <c r="AH112" s="394"/>
      <c r="AI112" s="394"/>
      <c r="AJ112" s="394"/>
      <c r="AK112" s="394"/>
      <c r="AL112" s="394"/>
      <c r="AM112" s="394"/>
      <c r="AN112" s="394"/>
      <c r="AO112" s="394"/>
      <c r="AP112" s="394"/>
      <c r="AQ112" s="394"/>
      <c r="AR112" s="394"/>
      <c r="AS112" s="394"/>
      <c r="AT112" s="394"/>
      <c r="AU112" s="394"/>
      <c r="AV112" s="394"/>
      <c r="AW112" s="394"/>
      <c r="AX112" s="394"/>
      <c r="AY112" s="394"/>
      <c r="AZ112" s="394"/>
      <c r="BA112" s="394"/>
      <c r="BB112" s="394"/>
      <c r="BC112" s="394"/>
      <c r="BD112" s="394"/>
      <c r="BE112" s="394"/>
      <c r="BF112" s="394"/>
      <c r="BG112" s="394"/>
      <c r="BH112" s="394"/>
      <c r="BI112" s="394"/>
      <c r="BJ112" s="394"/>
      <c r="BK112" s="394"/>
      <c r="BL112" s="394"/>
      <c r="BM112" s="394"/>
      <c r="BN112" s="394"/>
      <c r="BO112" s="394"/>
      <c r="BP112" s="394"/>
      <c r="BQ112" s="394"/>
      <c r="BR112" s="394"/>
      <c r="BS112" s="394"/>
      <c r="BT112" s="394"/>
      <c r="BU112" s="394"/>
      <c r="BV112" s="394"/>
    </row>
    <row r="113" spans="1:75" s="5" customFormat="1" ht="168" hidden="1" customHeight="1" outlineLevel="1">
      <c r="A113" s="96">
        <f t="shared" si="0"/>
        <v>78</v>
      </c>
      <c r="B113" s="146" t="s">
        <v>271</v>
      </c>
      <c r="C113" s="84" t="s">
        <v>224</v>
      </c>
      <c r="D113" s="147" t="s">
        <v>291</v>
      </c>
      <c r="E113" s="108" t="s">
        <v>305</v>
      </c>
      <c r="F113" s="126" t="s">
        <v>305</v>
      </c>
      <c r="G113" s="148" t="s">
        <v>306</v>
      </c>
      <c r="H113" s="57" t="s">
        <v>136</v>
      </c>
      <c r="I113" s="77" t="s">
        <v>143</v>
      </c>
      <c r="J113" s="136" t="str">
        <f t="array" ref="J113">INDEX(evaluacion,MATCH(H113&amp;I113,impacto&amp;probabilidad,0))</f>
        <v>4 = Zona de riesgo alta. Reducir el riesgo. Evitar el riesgo compartir o transferir.</v>
      </c>
      <c r="K113" s="9" t="s">
        <v>172</v>
      </c>
      <c r="L113" s="9" t="s">
        <v>20</v>
      </c>
      <c r="M113" s="108" t="s">
        <v>256</v>
      </c>
      <c r="N113" s="136" t="str">
        <f t="array" aca="1" ref="N113" ca="1">OFFSET(valoracion,MATCH(J113&amp;K113&amp;L113,evaluacion2&amp;controles&amp;tipo,0),0)</f>
        <v>4 = Zona de riesgo alta. Reducir el riesgo. Evitar el riesgo compartir o transferir.</v>
      </c>
      <c r="O113" s="98" t="s">
        <v>3</v>
      </c>
      <c r="P113" s="135" t="s">
        <v>563</v>
      </c>
      <c r="Q113" s="135" t="s">
        <v>444</v>
      </c>
      <c r="R113" s="151" t="s">
        <v>402</v>
      </c>
      <c r="S113" s="152" t="s">
        <v>598</v>
      </c>
      <c r="T113" s="153">
        <v>0</v>
      </c>
      <c r="U113" s="154" t="s">
        <v>275</v>
      </c>
      <c r="V113" s="343" t="s">
        <v>1058</v>
      </c>
      <c r="W113" s="394"/>
      <c r="X113" s="394"/>
      <c r="Y113" s="394"/>
      <c r="Z113" s="394"/>
      <c r="AA113" s="394"/>
      <c r="AB113" s="394"/>
      <c r="AC113" s="394"/>
      <c r="AD113" s="394"/>
      <c r="AE113" s="394"/>
      <c r="AF113" s="394"/>
      <c r="AG113" s="394"/>
      <c r="AH113" s="394"/>
      <c r="AI113" s="394"/>
      <c r="AJ113" s="394"/>
      <c r="AK113" s="394"/>
      <c r="AL113" s="394"/>
      <c r="AM113" s="394"/>
      <c r="AN113" s="394"/>
      <c r="AO113" s="394"/>
      <c r="AP113" s="394"/>
      <c r="AQ113" s="394"/>
      <c r="AR113" s="394"/>
      <c r="AS113" s="394"/>
      <c r="AT113" s="394"/>
      <c r="AU113" s="394"/>
      <c r="AV113" s="394"/>
      <c r="AW113" s="394"/>
      <c r="AX113" s="394"/>
      <c r="AY113" s="394"/>
      <c r="AZ113" s="394"/>
      <c r="BA113" s="394"/>
      <c r="BB113" s="394"/>
      <c r="BC113" s="394"/>
      <c r="BD113" s="394"/>
      <c r="BE113" s="394"/>
      <c r="BF113" s="394"/>
      <c r="BG113" s="394"/>
      <c r="BH113" s="394"/>
      <c r="BI113" s="394"/>
      <c r="BJ113" s="394"/>
      <c r="BK113" s="394"/>
      <c r="BL113" s="394"/>
      <c r="BM113" s="394"/>
      <c r="BN113" s="394"/>
      <c r="BO113" s="394"/>
      <c r="BP113" s="394"/>
      <c r="BQ113" s="394"/>
      <c r="BR113" s="394"/>
      <c r="BS113" s="394"/>
      <c r="BT113" s="394"/>
      <c r="BU113" s="394"/>
      <c r="BV113" s="394"/>
    </row>
    <row r="114" spans="1:75" s="6" customFormat="1" ht="30" customHeight="1" collapsed="1">
      <c r="A114" s="402" t="s">
        <v>565</v>
      </c>
      <c r="B114" s="402"/>
      <c r="C114" s="402"/>
      <c r="D114" s="402"/>
      <c r="E114" s="402"/>
      <c r="F114" s="402"/>
      <c r="G114" s="402"/>
      <c r="H114" s="415" t="s">
        <v>974</v>
      </c>
      <c r="I114" s="403"/>
      <c r="J114" s="403"/>
      <c r="K114" s="403"/>
      <c r="L114" s="403"/>
      <c r="M114" s="403"/>
      <c r="N114" s="403"/>
      <c r="O114" s="403"/>
      <c r="P114" s="403"/>
      <c r="Q114" s="403"/>
      <c r="R114" s="403"/>
      <c r="S114" s="403"/>
      <c r="T114" s="403"/>
      <c r="U114" s="403"/>
      <c r="V114" s="403"/>
      <c r="W114" s="394"/>
      <c r="X114" s="394"/>
      <c r="Y114" s="394"/>
      <c r="Z114" s="394"/>
      <c r="AA114" s="394"/>
      <c r="AB114" s="394"/>
      <c r="AC114" s="394"/>
      <c r="AD114" s="394"/>
      <c r="AE114" s="394"/>
      <c r="AF114" s="394"/>
      <c r="AG114" s="394"/>
      <c r="AH114" s="394"/>
      <c r="AI114" s="394"/>
      <c r="AJ114" s="394"/>
      <c r="AK114" s="394"/>
      <c r="AL114" s="394"/>
      <c r="AM114" s="394"/>
      <c r="AN114" s="394"/>
      <c r="AO114" s="394"/>
      <c r="AP114" s="394"/>
      <c r="AQ114" s="394"/>
      <c r="AR114" s="394"/>
      <c r="AS114" s="394"/>
      <c r="AT114" s="394"/>
      <c r="AU114" s="394"/>
      <c r="AV114" s="394"/>
      <c r="AW114" s="394"/>
      <c r="AX114" s="394"/>
      <c r="AY114" s="394"/>
      <c r="AZ114" s="394"/>
      <c r="BA114" s="394"/>
      <c r="BB114" s="394"/>
      <c r="BC114" s="394"/>
      <c r="BD114" s="394"/>
      <c r="BE114" s="394"/>
      <c r="BF114" s="394"/>
      <c r="BG114" s="394"/>
      <c r="BH114" s="394"/>
      <c r="BI114" s="394"/>
      <c r="BJ114" s="394"/>
      <c r="BK114" s="394"/>
      <c r="BL114" s="394"/>
      <c r="BM114" s="394"/>
      <c r="BN114" s="394"/>
      <c r="BO114" s="394"/>
      <c r="BP114" s="394"/>
      <c r="BQ114" s="394"/>
      <c r="BR114" s="394"/>
      <c r="BS114" s="394"/>
      <c r="BT114" s="394"/>
      <c r="BU114" s="394"/>
      <c r="BV114" s="394"/>
      <c r="BW114" s="303"/>
    </row>
    <row r="115" spans="1:75" s="13" customFormat="1" ht="123" hidden="1" customHeight="1" outlineLevel="1">
      <c r="A115" s="113">
        <v>79</v>
      </c>
      <c r="B115" s="151" t="s">
        <v>599</v>
      </c>
      <c r="C115" s="84" t="s">
        <v>223</v>
      </c>
      <c r="D115" s="113" t="s">
        <v>607</v>
      </c>
      <c r="E115" s="151" t="s">
        <v>608</v>
      </c>
      <c r="F115" s="156" t="s">
        <v>609</v>
      </c>
      <c r="G115" s="113" t="s">
        <v>610</v>
      </c>
      <c r="H115" s="57" t="s">
        <v>135</v>
      </c>
      <c r="I115" s="77" t="s">
        <v>140</v>
      </c>
      <c r="J115" s="136" t="str">
        <f t="array" ref="J115">INDEX(evaluacion,MATCH(H115&amp;I115,impacto&amp;probabilidad,0))</f>
        <v>8 = Zona de riesgo alta. Reducir el riesgo. Evitar el riesgo compartir o transferir.</v>
      </c>
      <c r="K115" s="9" t="s">
        <v>172</v>
      </c>
      <c r="L115" s="9" t="s">
        <v>20</v>
      </c>
      <c r="M115" s="151" t="s">
        <v>611</v>
      </c>
      <c r="N115" s="136" t="str">
        <f t="array" aca="1" ref="N115" ca="1">OFFSET(valoracion,MATCH(J115&amp;K115&amp;L115,evaluacion2&amp;controles&amp;tipo,0),0)</f>
        <v>4 = Zona de riesgo baja. Asumir el riesgo</v>
      </c>
      <c r="O115" s="113" t="s">
        <v>3</v>
      </c>
      <c r="P115" s="151" t="s">
        <v>612</v>
      </c>
      <c r="Q115" s="113" t="s">
        <v>613</v>
      </c>
      <c r="R115" s="113" t="s">
        <v>614</v>
      </c>
      <c r="S115" s="113" t="s">
        <v>615</v>
      </c>
      <c r="T115" s="109">
        <v>0</v>
      </c>
      <c r="U115" s="113" t="s">
        <v>323</v>
      </c>
      <c r="V115" s="90" t="s">
        <v>997</v>
      </c>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row>
    <row r="116" spans="1:75" s="13" customFormat="1" ht="123.75" hidden="1" customHeight="1" outlineLevel="1">
      <c r="A116" s="113">
        <v>80</v>
      </c>
      <c r="B116" s="151" t="s">
        <v>600</v>
      </c>
      <c r="C116" s="84" t="s">
        <v>223</v>
      </c>
      <c r="D116" s="113" t="s">
        <v>616</v>
      </c>
      <c r="E116" s="151" t="s">
        <v>617</v>
      </c>
      <c r="F116" s="334" t="s">
        <v>618</v>
      </c>
      <c r="G116" s="113" t="s">
        <v>619</v>
      </c>
      <c r="H116" s="57" t="s">
        <v>132</v>
      </c>
      <c r="I116" s="77" t="s">
        <v>140</v>
      </c>
      <c r="J116" s="136" t="str">
        <f t="array" ref="J116">INDEX(evaluacion,MATCH(H116&amp;I116,impacto&amp;probabilidad,0))</f>
        <v>12 = Zona de riesgo alta. Reducir el riesgo. Evitar el riesgo compartir o transferir.</v>
      </c>
      <c r="K116" s="9" t="s">
        <v>172</v>
      </c>
      <c r="L116" s="9" t="s">
        <v>20</v>
      </c>
      <c r="M116" s="151" t="s">
        <v>620</v>
      </c>
      <c r="N116" s="136" t="str">
        <f t="array" aca="1" ref="N116" ca="1">OFFSET(valoracion,MATCH(J116&amp;K116&amp;L116,evaluacion2&amp;controles&amp;tipo,0),0)</f>
        <v>6 = Zona de riesgo moderada. Asumir el riesgo. Reducir el Riesgo.</v>
      </c>
      <c r="O116" s="113" t="s">
        <v>239</v>
      </c>
      <c r="P116" s="151" t="s">
        <v>621</v>
      </c>
      <c r="Q116" s="113" t="s">
        <v>613</v>
      </c>
      <c r="R116" s="113" t="s">
        <v>614</v>
      </c>
      <c r="S116" s="113" t="s">
        <v>622</v>
      </c>
      <c r="T116" s="109">
        <v>0</v>
      </c>
      <c r="U116" s="113" t="s">
        <v>323</v>
      </c>
      <c r="V116" s="90" t="s">
        <v>998</v>
      </c>
      <c r="W116" s="394"/>
      <c r="X116" s="394"/>
      <c r="Y116" s="394"/>
      <c r="Z116" s="394"/>
      <c r="AA116" s="394"/>
      <c r="AB116" s="394"/>
      <c r="AC116" s="394"/>
      <c r="AD116" s="394"/>
      <c r="AE116" s="394"/>
      <c r="AF116" s="394"/>
      <c r="AG116" s="394"/>
      <c r="AH116" s="394"/>
      <c r="AI116" s="394"/>
      <c r="AJ116" s="394"/>
      <c r="AK116" s="394"/>
      <c r="AL116" s="394"/>
      <c r="AM116" s="394"/>
      <c r="AN116" s="394"/>
      <c r="AO116" s="394"/>
      <c r="AP116" s="394"/>
      <c r="AQ116" s="394"/>
      <c r="AR116" s="394"/>
      <c r="AS116" s="394"/>
      <c r="AT116" s="394"/>
      <c r="AU116" s="394"/>
      <c r="AV116" s="394"/>
      <c r="AW116" s="394"/>
      <c r="AX116" s="394"/>
      <c r="AY116" s="394"/>
      <c r="AZ116" s="394"/>
      <c r="BA116" s="394"/>
      <c r="BB116" s="394"/>
      <c r="BC116" s="394"/>
      <c r="BD116" s="394"/>
      <c r="BE116" s="394"/>
      <c r="BF116" s="394"/>
      <c r="BG116" s="394"/>
      <c r="BH116" s="394"/>
      <c r="BI116" s="394"/>
      <c r="BJ116" s="394"/>
      <c r="BK116" s="394"/>
      <c r="BL116" s="394"/>
      <c r="BM116" s="394"/>
      <c r="BN116" s="394"/>
      <c r="BO116" s="394"/>
      <c r="BP116" s="394"/>
      <c r="BQ116" s="394"/>
      <c r="BR116" s="394"/>
      <c r="BS116" s="394"/>
      <c r="BT116" s="394"/>
      <c r="BU116" s="394"/>
      <c r="BV116" s="394"/>
    </row>
    <row r="117" spans="1:75" s="13" customFormat="1" ht="115.5" hidden="1" customHeight="1" outlineLevel="1">
      <c r="A117" s="151">
        <v>81</v>
      </c>
      <c r="B117" s="151" t="s">
        <v>601</v>
      </c>
      <c r="C117" s="84" t="s">
        <v>220</v>
      </c>
      <c r="D117" s="151" t="s">
        <v>623</v>
      </c>
      <c r="E117" s="151" t="s">
        <v>624</v>
      </c>
      <c r="F117" s="334" t="s">
        <v>625</v>
      </c>
      <c r="G117" s="151" t="s">
        <v>626</v>
      </c>
      <c r="H117" s="57" t="s">
        <v>132</v>
      </c>
      <c r="I117" s="77" t="s">
        <v>140</v>
      </c>
      <c r="J117" s="136" t="str">
        <f t="array" ref="J117">INDEX(evaluacion,MATCH(H117&amp;I117,impacto&amp;probabilidad,0))</f>
        <v>12 = Zona de riesgo alta. Reducir el riesgo. Evitar el riesgo compartir o transferir.</v>
      </c>
      <c r="K117" s="9" t="s">
        <v>172</v>
      </c>
      <c r="L117" s="9" t="s">
        <v>20</v>
      </c>
      <c r="M117" s="151" t="s">
        <v>627</v>
      </c>
      <c r="N117" s="136" t="str">
        <f t="array" aca="1" ref="N117" ca="1">OFFSET(valoracion,MATCH(J117&amp;K117&amp;L117,evaluacion2&amp;controles&amp;tipo,0),0)</f>
        <v>6 = Zona de riesgo moderada. Asumir el riesgo. Reducir el Riesgo.</v>
      </c>
      <c r="O117" s="151" t="s">
        <v>239</v>
      </c>
      <c r="P117" s="151" t="s">
        <v>628</v>
      </c>
      <c r="Q117" s="151" t="s">
        <v>629</v>
      </c>
      <c r="R117" s="151" t="s">
        <v>614</v>
      </c>
      <c r="S117" s="151" t="s">
        <v>630</v>
      </c>
      <c r="T117" s="158">
        <v>1</v>
      </c>
      <c r="U117" s="151" t="s">
        <v>323</v>
      </c>
      <c r="V117" s="98" t="s">
        <v>999</v>
      </c>
      <c r="W117" s="394"/>
      <c r="X117" s="394"/>
      <c r="Y117" s="394"/>
      <c r="Z117" s="394"/>
      <c r="AA117" s="394"/>
      <c r="AB117" s="394"/>
      <c r="AC117" s="394"/>
      <c r="AD117" s="394"/>
      <c r="AE117" s="394"/>
      <c r="AF117" s="394"/>
      <c r="AG117" s="394"/>
      <c r="AH117" s="394"/>
      <c r="AI117" s="394"/>
      <c r="AJ117" s="394"/>
      <c r="AK117" s="394"/>
      <c r="AL117" s="394"/>
      <c r="AM117" s="394"/>
      <c r="AN117" s="394"/>
      <c r="AO117" s="394"/>
      <c r="AP117" s="394"/>
      <c r="AQ117" s="394"/>
      <c r="AR117" s="394"/>
      <c r="AS117" s="394"/>
      <c r="AT117" s="394"/>
      <c r="AU117" s="394"/>
      <c r="AV117" s="394"/>
      <c r="AW117" s="394"/>
      <c r="AX117" s="394"/>
      <c r="AY117" s="394"/>
      <c r="AZ117" s="394"/>
      <c r="BA117" s="394"/>
      <c r="BB117" s="394"/>
      <c r="BC117" s="394"/>
      <c r="BD117" s="394"/>
      <c r="BE117" s="394"/>
      <c r="BF117" s="394"/>
      <c r="BG117" s="394"/>
      <c r="BH117" s="394"/>
      <c r="BI117" s="394"/>
      <c r="BJ117" s="394"/>
      <c r="BK117" s="394"/>
      <c r="BL117" s="394"/>
      <c r="BM117" s="394"/>
      <c r="BN117" s="394"/>
      <c r="BO117" s="394"/>
      <c r="BP117" s="394"/>
      <c r="BQ117" s="394"/>
      <c r="BR117" s="394"/>
      <c r="BS117" s="394"/>
      <c r="BT117" s="394"/>
      <c r="BU117" s="394"/>
      <c r="BV117" s="394"/>
    </row>
    <row r="118" spans="1:75" s="13" customFormat="1" ht="129.75" hidden="1" customHeight="1" outlineLevel="1">
      <c r="A118" s="151">
        <v>82</v>
      </c>
      <c r="B118" s="151" t="s">
        <v>602</v>
      </c>
      <c r="C118" s="84" t="s">
        <v>223</v>
      </c>
      <c r="D118" s="151" t="s">
        <v>631</v>
      </c>
      <c r="E118" s="151" t="s">
        <v>632</v>
      </c>
      <c r="F118" s="334" t="s">
        <v>633</v>
      </c>
      <c r="G118" s="151" t="s">
        <v>634</v>
      </c>
      <c r="H118" s="57" t="s">
        <v>132</v>
      </c>
      <c r="I118" s="77" t="s">
        <v>141</v>
      </c>
      <c r="J118" s="136" t="str">
        <f t="array" ref="J118">INDEX(evaluacion,MATCH(H118&amp;I118,impacto&amp;probabilidad,0))</f>
        <v>9 = Zona de riesgo alta. Reducir el riesgo. Evitar el riesgo compartir o transferir.</v>
      </c>
      <c r="K118" s="9" t="s">
        <v>172</v>
      </c>
      <c r="L118" s="9" t="s">
        <v>20</v>
      </c>
      <c r="M118" s="151" t="s">
        <v>635</v>
      </c>
      <c r="N118" s="136" t="str">
        <f t="array" aca="1" ref="N118" ca="1">OFFSET(valoracion,MATCH(J118&amp;K118&amp;L118,evaluacion2&amp;controles&amp;tipo,0),0)</f>
        <v>3 = Zona de riesgo moderada. Asumir el riesgo. Reducir el Riesgo.</v>
      </c>
      <c r="O118" s="151" t="s">
        <v>239</v>
      </c>
      <c r="P118" s="151" t="s">
        <v>628</v>
      </c>
      <c r="Q118" s="151" t="s">
        <v>629</v>
      </c>
      <c r="R118" s="151" t="s">
        <v>614</v>
      </c>
      <c r="S118" s="151" t="s">
        <v>630</v>
      </c>
      <c r="T118" s="158">
        <v>1</v>
      </c>
      <c r="U118" s="151" t="s">
        <v>323</v>
      </c>
      <c r="V118" s="98" t="s">
        <v>979</v>
      </c>
      <c r="W118" s="394"/>
      <c r="X118" s="394"/>
      <c r="Y118" s="394"/>
      <c r="Z118" s="394"/>
      <c r="AA118" s="394"/>
      <c r="AB118" s="394"/>
      <c r="AC118" s="394"/>
      <c r="AD118" s="394"/>
      <c r="AE118" s="394"/>
      <c r="AF118" s="394"/>
      <c r="AG118" s="394"/>
      <c r="AH118" s="394"/>
      <c r="AI118" s="394"/>
      <c r="AJ118" s="394"/>
      <c r="AK118" s="394"/>
      <c r="AL118" s="394"/>
      <c r="AM118" s="394"/>
      <c r="AN118" s="394"/>
      <c r="AO118" s="394"/>
      <c r="AP118" s="394"/>
      <c r="AQ118" s="394"/>
      <c r="AR118" s="394"/>
      <c r="AS118" s="394"/>
      <c r="AT118" s="394"/>
      <c r="AU118" s="394"/>
      <c r="AV118" s="394"/>
      <c r="AW118" s="394"/>
      <c r="AX118" s="394"/>
      <c r="AY118" s="394"/>
      <c r="AZ118" s="394"/>
      <c r="BA118" s="394"/>
      <c r="BB118" s="394"/>
      <c r="BC118" s="394"/>
      <c r="BD118" s="394"/>
      <c r="BE118" s="394"/>
      <c r="BF118" s="394"/>
      <c r="BG118" s="394"/>
      <c r="BH118" s="394"/>
      <c r="BI118" s="394"/>
      <c r="BJ118" s="394"/>
      <c r="BK118" s="394"/>
      <c r="BL118" s="394"/>
      <c r="BM118" s="394"/>
      <c r="BN118" s="394"/>
      <c r="BO118" s="394"/>
      <c r="BP118" s="394"/>
      <c r="BQ118" s="394"/>
      <c r="BR118" s="394"/>
      <c r="BS118" s="394"/>
      <c r="BT118" s="394"/>
      <c r="BU118" s="394"/>
      <c r="BV118" s="394"/>
    </row>
    <row r="119" spans="1:75" s="13" customFormat="1" ht="102" hidden="1" customHeight="1" outlineLevel="1">
      <c r="A119" s="151">
        <v>83</v>
      </c>
      <c r="B119" s="151" t="s">
        <v>603</v>
      </c>
      <c r="C119" s="84" t="s">
        <v>223</v>
      </c>
      <c r="D119" s="151" t="s">
        <v>636</v>
      </c>
      <c r="E119" s="157" t="s">
        <v>638</v>
      </c>
      <c r="F119" s="334" t="s">
        <v>637</v>
      </c>
      <c r="G119" s="151" t="s">
        <v>639</v>
      </c>
      <c r="H119" s="57" t="s">
        <v>135</v>
      </c>
      <c r="I119" s="77" t="s">
        <v>143</v>
      </c>
      <c r="J119" s="136" t="str">
        <f t="array" ref="J119">INDEX(evaluacion,MATCH(H119&amp;I119,impacto&amp;probabilidad,0))</f>
        <v>2 = Zona de riesgo baja. Asumir el riesgo</v>
      </c>
      <c r="K119" s="9" t="s">
        <v>172</v>
      </c>
      <c r="L119" s="9" t="s">
        <v>20</v>
      </c>
      <c r="M119" s="151" t="s">
        <v>640</v>
      </c>
      <c r="N119" s="136" t="str">
        <f t="array" aca="1" ref="N119" ca="1">OFFSET(valoracion,MATCH(J119&amp;K119&amp;L119,evaluacion2&amp;controles&amp;tipo,0),0)</f>
        <v xml:space="preserve">1 = Zona de riesgo baja. Asumir el riesgo </v>
      </c>
      <c r="O119" s="151" t="s">
        <v>239</v>
      </c>
      <c r="P119" s="151" t="s">
        <v>641</v>
      </c>
      <c r="Q119" s="151" t="s">
        <v>642</v>
      </c>
      <c r="R119" s="151" t="s">
        <v>614</v>
      </c>
      <c r="S119" s="151" t="s">
        <v>643</v>
      </c>
      <c r="T119" s="151">
        <v>1</v>
      </c>
      <c r="U119" s="151" t="s">
        <v>261</v>
      </c>
      <c r="V119" s="151" t="s">
        <v>1000</v>
      </c>
      <c r="W119" s="394"/>
      <c r="X119" s="394"/>
      <c r="Y119" s="394"/>
      <c r="Z119" s="394"/>
      <c r="AA119" s="394"/>
      <c r="AB119" s="394"/>
      <c r="AC119" s="394"/>
      <c r="AD119" s="394"/>
      <c r="AE119" s="394"/>
      <c r="AF119" s="394"/>
      <c r="AG119" s="394"/>
      <c r="AH119" s="394"/>
      <c r="AI119" s="394"/>
      <c r="AJ119" s="394"/>
      <c r="AK119" s="394"/>
      <c r="AL119" s="394"/>
      <c r="AM119" s="394"/>
      <c r="AN119" s="394"/>
      <c r="AO119" s="394"/>
      <c r="AP119" s="394"/>
      <c r="AQ119" s="394"/>
      <c r="AR119" s="394"/>
      <c r="AS119" s="394"/>
      <c r="AT119" s="394"/>
      <c r="AU119" s="394"/>
      <c r="AV119" s="394"/>
      <c r="AW119" s="394"/>
      <c r="AX119" s="394"/>
      <c r="AY119" s="394"/>
      <c r="AZ119" s="394"/>
      <c r="BA119" s="394"/>
      <c r="BB119" s="394"/>
      <c r="BC119" s="394"/>
      <c r="BD119" s="394"/>
      <c r="BE119" s="394"/>
      <c r="BF119" s="394"/>
      <c r="BG119" s="394"/>
      <c r="BH119" s="394"/>
      <c r="BI119" s="394"/>
      <c r="BJ119" s="394"/>
      <c r="BK119" s="394"/>
      <c r="BL119" s="394"/>
      <c r="BM119" s="394"/>
      <c r="BN119" s="394"/>
      <c r="BO119" s="394"/>
      <c r="BP119" s="394"/>
      <c r="BQ119" s="394"/>
      <c r="BR119" s="394"/>
      <c r="BS119" s="394"/>
      <c r="BT119" s="394"/>
      <c r="BU119" s="394"/>
      <c r="BV119" s="394"/>
    </row>
    <row r="120" spans="1:75" s="13" customFormat="1" ht="86.25" hidden="1" customHeight="1" outlineLevel="1">
      <c r="A120" s="151">
        <v>84</v>
      </c>
      <c r="B120" s="151" t="s">
        <v>604</v>
      </c>
      <c r="C120" s="84" t="s">
        <v>224</v>
      </c>
      <c r="D120" s="151" t="s">
        <v>644</v>
      </c>
      <c r="E120" s="151" t="s">
        <v>645</v>
      </c>
      <c r="F120" s="335" t="s">
        <v>646</v>
      </c>
      <c r="G120" s="151" t="s">
        <v>647</v>
      </c>
      <c r="H120" s="57" t="s">
        <v>137</v>
      </c>
      <c r="I120" s="77" t="s">
        <v>141</v>
      </c>
      <c r="J120" s="136" t="str">
        <f t="array" ref="J120">INDEX(evaluacion,MATCH(H120&amp;I120,impacto&amp;probabilidad,0))</f>
        <v>15 = Zona de riesgo extrema. Evitar el riesgo. Reducir el riesgo, Compartir o transferir.</v>
      </c>
      <c r="K120" s="9" t="s">
        <v>172</v>
      </c>
      <c r="L120" s="9" t="s">
        <v>20</v>
      </c>
      <c r="M120" s="151" t="s">
        <v>648</v>
      </c>
      <c r="N120" s="136" t="str">
        <f t="array" aca="1" ref="N120" ca="1">OFFSET(valoracion,MATCH(J120&amp;K120&amp;L120,evaluacion2&amp;controles&amp;tipo,0),0)</f>
        <v>9 = Zona de riesgo alta. Reducir el riesgo. Evitar el riesgo compartir o transferir.</v>
      </c>
      <c r="O120" s="151" t="s">
        <v>239</v>
      </c>
      <c r="P120" s="151" t="s">
        <v>649</v>
      </c>
      <c r="Q120" s="151" t="s">
        <v>650</v>
      </c>
      <c r="R120" s="151" t="s">
        <v>614</v>
      </c>
      <c r="S120" s="151" t="s">
        <v>651</v>
      </c>
      <c r="T120" s="151">
        <v>2</v>
      </c>
      <c r="U120" s="151" t="s">
        <v>652</v>
      </c>
      <c r="V120" s="339" t="s">
        <v>1001</v>
      </c>
      <c r="W120" s="394"/>
      <c r="X120" s="394"/>
      <c r="Y120" s="394"/>
      <c r="Z120" s="394"/>
      <c r="AA120" s="394"/>
      <c r="AB120" s="394"/>
      <c r="AC120" s="394"/>
      <c r="AD120" s="394"/>
      <c r="AE120" s="394"/>
      <c r="AF120" s="394"/>
      <c r="AG120" s="394"/>
      <c r="AH120" s="394"/>
      <c r="AI120" s="394"/>
      <c r="AJ120" s="394"/>
      <c r="AK120" s="394"/>
      <c r="AL120" s="394"/>
      <c r="AM120" s="394"/>
      <c r="AN120" s="394"/>
      <c r="AO120" s="394"/>
      <c r="AP120" s="394"/>
      <c r="AQ120" s="394"/>
      <c r="AR120" s="394"/>
      <c r="AS120" s="394"/>
      <c r="AT120" s="394"/>
      <c r="AU120" s="394"/>
      <c r="AV120" s="394"/>
      <c r="AW120" s="394"/>
      <c r="AX120" s="394"/>
      <c r="AY120" s="394"/>
      <c r="AZ120" s="394"/>
      <c r="BA120" s="394"/>
      <c r="BB120" s="394"/>
      <c r="BC120" s="394"/>
      <c r="BD120" s="394"/>
      <c r="BE120" s="394"/>
      <c r="BF120" s="394"/>
      <c r="BG120" s="394"/>
      <c r="BH120" s="394"/>
      <c r="BI120" s="394"/>
      <c r="BJ120" s="394"/>
      <c r="BK120" s="394"/>
      <c r="BL120" s="394"/>
      <c r="BM120" s="394"/>
      <c r="BN120" s="394"/>
      <c r="BO120" s="394"/>
      <c r="BP120" s="394"/>
      <c r="BQ120" s="394"/>
      <c r="BR120" s="394"/>
      <c r="BS120" s="394"/>
      <c r="BT120" s="394"/>
      <c r="BU120" s="394"/>
      <c r="BV120" s="394"/>
    </row>
    <row r="121" spans="1:75" s="13" customFormat="1" ht="88.5" hidden="1" customHeight="1" outlineLevel="1">
      <c r="A121" s="151">
        <v>85</v>
      </c>
      <c r="B121" s="151" t="s">
        <v>605</v>
      </c>
      <c r="C121" s="84" t="s">
        <v>220</v>
      </c>
      <c r="D121" s="151" t="s">
        <v>653</v>
      </c>
      <c r="E121" s="151" t="s">
        <v>654</v>
      </c>
      <c r="F121" s="334" t="s">
        <v>655</v>
      </c>
      <c r="G121" s="151" t="s">
        <v>656</v>
      </c>
      <c r="H121" s="57" t="s">
        <v>136</v>
      </c>
      <c r="I121" s="77" t="s">
        <v>140</v>
      </c>
      <c r="J121" s="136" t="str">
        <f t="array" ref="J121">INDEX(evaluacion,MATCH(H121&amp;I121,impacto&amp;probabilidad,0))</f>
        <v>16 = Zona de riesgo extrema. Evitar el riesgo. Reducir el riesgo, Compartir o transferir.</v>
      </c>
      <c r="K121" s="9" t="s">
        <v>172</v>
      </c>
      <c r="L121" s="9" t="s">
        <v>20</v>
      </c>
      <c r="M121" s="151" t="s">
        <v>657</v>
      </c>
      <c r="N121" s="136" t="str">
        <f t="array" aca="1" ref="N121" ca="1">OFFSET(valoracion,MATCH(J121&amp;K121&amp;L121,evaluacion2&amp;controles&amp;tipo,0),0)</f>
        <v>8 = Zona de riesgo alta. Reducir el riesgo. Evitar el riesgo compartir o transferir.</v>
      </c>
      <c r="O121" s="151" t="s">
        <v>239</v>
      </c>
      <c r="P121" s="151" t="s">
        <v>658</v>
      </c>
      <c r="Q121" s="151" t="s">
        <v>659</v>
      </c>
      <c r="R121" s="151" t="s">
        <v>614</v>
      </c>
      <c r="S121" s="151" t="s">
        <v>660</v>
      </c>
      <c r="T121" s="158">
        <v>1</v>
      </c>
      <c r="U121" s="151" t="s">
        <v>323</v>
      </c>
      <c r="V121" s="131" t="s">
        <v>1003</v>
      </c>
      <c r="W121" s="394"/>
      <c r="X121" s="394"/>
      <c r="Y121" s="394"/>
      <c r="Z121" s="394"/>
      <c r="AA121" s="394"/>
      <c r="AB121" s="394"/>
      <c r="AC121" s="394"/>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4"/>
      <c r="AY121" s="394"/>
      <c r="AZ121" s="394"/>
      <c r="BA121" s="394"/>
      <c r="BB121" s="394"/>
      <c r="BC121" s="394"/>
      <c r="BD121" s="394"/>
      <c r="BE121" s="394"/>
      <c r="BF121" s="394"/>
      <c r="BG121" s="394"/>
      <c r="BH121" s="394"/>
      <c r="BI121" s="394"/>
      <c r="BJ121" s="394"/>
      <c r="BK121" s="394"/>
      <c r="BL121" s="394"/>
      <c r="BM121" s="394"/>
      <c r="BN121" s="394"/>
      <c r="BO121" s="394"/>
      <c r="BP121" s="394"/>
      <c r="BQ121" s="394"/>
      <c r="BR121" s="394"/>
      <c r="BS121" s="394"/>
      <c r="BT121" s="394"/>
      <c r="BU121" s="394"/>
      <c r="BV121" s="394"/>
    </row>
    <row r="122" spans="1:75" s="13" customFormat="1" ht="102" hidden="1" customHeight="1" outlineLevel="1">
      <c r="A122" s="113">
        <v>86</v>
      </c>
      <c r="B122" s="151" t="s">
        <v>606</v>
      </c>
      <c r="C122" s="84" t="s">
        <v>223</v>
      </c>
      <c r="D122" s="113" t="s">
        <v>661</v>
      </c>
      <c r="E122" s="113" t="s">
        <v>662</v>
      </c>
      <c r="F122" s="334" t="s">
        <v>663</v>
      </c>
      <c r="G122" s="313" t="s">
        <v>664</v>
      </c>
      <c r="H122" s="57" t="s">
        <v>135</v>
      </c>
      <c r="I122" s="77" t="s">
        <v>140</v>
      </c>
      <c r="J122" s="136" t="str">
        <f t="array" ref="J122">INDEX(evaluacion,MATCH(H122&amp;I122,impacto&amp;probabilidad,0))</f>
        <v>8 = Zona de riesgo alta. Reducir el riesgo. Evitar el riesgo compartir o transferir.</v>
      </c>
      <c r="K122" s="9" t="s">
        <v>172</v>
      </c>
      <c r="L122" s="9" t="s">
        <v>20</v>
      </c>
      <c r="M122" s="113" t="s">
        <v>665</v>
      </c>
      <c r="N122" s="136" t="str">
        <f t="array" aca="1" ref="N122" ca="1">OFFSET(valoracion,MATCH(J122&amp;K122&amp;L122,evaluacion2&amp;controles&amp;tipo,0),0)</f>
        <v>4 = Zona de riesgo baja. Asumir el riesgo</v>
      </c>
      <c r="O122" s="113" t="s">
        <v>239</v>
      </c>
      <c r="P122" s="113" t="s">
        <v>666</v>
      </c>
      <c r="Q122" s="113" t="s">
        <v>667</v>
      </c>
      <c r="R122" s="151" t="s">
        <v>614</v>
      </c>
      <c r="S122" s="113" t="s">
        <v>668</v>
      </c>
      <c r="T122" s="159">
        <v>0.995</v>
      </c>
      <c r="U122" s="310" t="s">
        <v>669</v>
      </c>
      <c r="V122" s="317" t="s">
        <v>1002</v>
      </c>
      <c r="W122" s="394"/>
      <c r="X122" s="394"/>
      <c r="Y122" s="394"/>
      <c r="Z122" s="394"/>
      <c r="AA122" s="394"/>
      <c r="AB122" s="394"/>
      <c r="AC122" s="394"/>
      <c r="AD122" s="394"/>
      <c r="AE122" s="394"/>
      <c r="AF122" s="394"/>
      <c r="AG122" s="394"/>
      <c r="AH122" s="394"/>
      <c r="AI122" s="394"/>
      <c r="AJ122" s="394"/>
      <c r="AK122" s="394"/>
      <c r="AL122" s="394"/>
      <c r="AM122" s="394"/>
      <c r="AN122" s="394"/>
      <c r="AO122" s="394"/>
      <c r="AP122" s="394"/>
      <c r="AQ122" s="394"/>
      <c r="AR122" s="394"/>
      <c r="AS122" s="394"/>
      <c r="AT122" s="394"/>
      <c r="AU122" s="394"/>
      <c r="AV122" s="394"/>
      <c r="AW122" s="394"/>
      <c r="AX122" s="394"/>
      <c r="AY122" s="394"/>
      <c r="AZ122" s="394"/>
      <c r="BA122" s="394"/>
      <c r="BB122" s="394"/>
      <c r="BC122" s="394"/>
      <c r="BD122" s="394"/>
      <c r="BE122" s="394"/>
      <c r="BF122" s="394"/>
      <c r="BG122" s="394"/>
      <c r="BH122" s="394"/>
      <c r="BI122" s="394"/>
      <c r="BJ122" s="394"/>
      <c r="BK122" s="394"/>
      <c r="BL122" s="394"/>
      <c r="BM122" s="394"/>
      <c r="BN122" s="394"/>
      <c r="BO122" s="394"/>
      <c r="BP122" s="394"/>
      <c r="BQ122" s="394"/>
      <c r="BR122" s="394"/>
      <c r="BS122" s="394"/>
      <c r="BT122" s="394"/>
      <c r="BU122" s="394"/>
      <c r="BV122" s="394"/>
    </row>
    <row r="123" spans="1:75" s="13" customFormat="1" ht="27.75" customHeight="1" collapsed="1">
      <c r="A123" s="402" t="s">
        <v>566</v>
      </c>
      <c r="B123" s="402"/>
      <c r="C123" s="402"/>
      <c r="D123" s="402"/>
      <c r="E123" s="402"/>
      <c r="F123" s="402"/>
      <c r="G123" s="402"/>
      <c r="H123" s="403" t="s">
        <v>975</v>
      </c>
      <c r="I123" s="403"/>
      <c r="J123" s="403"/>
      <c r="K123" s="403"/>
      <c r="L123" s="403"/>
      <c r="M123" s="403"/>
      <c r="N123" s="403"/>
      <c r="O123" s="403"/>
      <c r="P123" s="403"/>
      <c r="Q123" s="403"/>
      <c r="R123" s="403"/>
      <c r="S123" s="403"/>
      <c r="T123" s="403"/>
      <c r="U123" s="403"/>
      <c r="V123" s="403"/>
      <c r="W123" s="394"/>
      <c r="X123" s="394"/>
      <c r="Y123" s="394"/>
      <c r="Z123" s="394"/>
      <c r="AA123" s="394"/>
      <c r="AB123" s="394"/>
      <c r="AC123" s="394"/>
      <c r="AD123" s="394"/>
      <c r="AE123" s="394"/>
      <c r="AF123" s="394"/>
      <c r="AG123" s="394"/>
      <c r="AH123" s="394"/>
      <c r="AI123" s="394"/>
      <c r="AJ123" s="394"/>
      <c r="AK123" s="394"/>
      <c r="AL123" s="394"/>
      <c r="AM123" s="394"/>
      <c r="AN123" s="394"/>
      <c r="AO123" s="394"/>
      <c r="AP123" s="394"/>
      <c r="AQ123" s="394"/>
      <c r="AR123" s="394"/>
      <c r="AS123" s="394"/>
      <c r="AT123" s="394"/>
      <c r="AU123" s="394"/>
      <c r="AV123" s="394"/>
      <c r="AW123" s="394"/>
      <c r="AX123" s="394"/>
      <c r="AY123" s="394"/>
      <c r="AZ123" s="394"/>
      <c r="BA123" s="394"/>
      <c r="BB123" s="394"/>
      <c r="BC123" s="394"/>
      <c r="BD123" s="394"/>
      <c r="BE123" s="394"/>
      <c r="BF123" s="394"/>
      <c r="BG123" s="394"/>
      <c r="BH123" s="394"/>
      <c r="BI123" s="394"/>
      <c r="BJ123" s="394"/>
      <c r="BK123" s="394"/>
      <c r="BL123" s="394"/>
      <c r="BM123" s="394"/>
      <c r="BN123" s="394"/>
      <c r="BO123" s="394"/>
      <c r="BP123" s="394"/>
      <c r="BQ123" s="394"/>
      <c r="BR123" s="394"/>
      <c r="BS123" s="394"/>
      <c r="BT123" s="394"/>
      <c r="BU123" s="394"/>
      <c r="BV123" s="394"/>
    </row>
    <row r="124" spans="1:75" s="13" customFormat="1" ht="150" hidden="1" customHeight="1" outlineLevel="1">
      <c r="A124" s="113">
        <v>87</v>
      </c>
      <c r="B124" s="90" t="s">
        <v>307</v>
      </c>
      <c r="C124" s="84" t="s">
        <v>222</v>
      </c>
      <c r="D124" s="6" t="s">
        <v>956</v>
      </c>
      <c r="E124" s="86" t="s">
        <v>955</v>
      </c>
      <c r="F124" s="133" t="s">
        <v>954</v>
      </c>
      <c r="G124" s="133" t="s">
        <v>308</v>
      </c>
      <c r="H124" s="57" t="s">
        <v>132</v>
      </c>
      <c r="I124" s="77" t="s">
        <v>133</v>
      </c>
      <c r="J124" s="136" t="str">
        <f t="array" ref="J124">INDEX(evaluacion,MATCH(H124&amp;I124,impacto&amp;probabilidad,0))</f>
        <v>6 = Zona de riesgo moderada. Asumir el riesgo. Reducir el Riesgo.</v>
      </c>
      <c r="K124" s="9" t="s">
        <v>172</v>
      </c>
      <c r="L124" s="9" t="s">
        <v>20</v>
      </c>
      <c r="M124" s="133" t="s">
        <v>309</v>
      </c>
      <c r="N124" s="136" t="str">
        <f t="array" aca="1" ref="N124" ca="1">OFFSET(valoracion,MATCH(J124&amp;K124&amp;L124,evaluacion2&amp;controles&amp;tipo,0),0)</f>
        <v>2 = Zona de riesgo baja. Asumir el riesgo</v>
      </c>
      <c r="O124" s="113" t="s">
        <v>239</v>
      </c>
      <c r="P124" s="90" t="s">
        <v>310</v>
      </c>
      <c r="Q124" s="91" t="s">
        <v>311</v>
      </c>
      <c r="R124" s="92" t="s">
        <v>670</v>
      </c>
      <c r="S124" s="89" t="s">
        <v>978</v>
      </c>
      <c r="T124" s="93">
        <v>1</v>
      </c>
      <c r="U124" s="94" t="s">
        <v>314</v>
      </c>
      <c r="V124" s="302" t="s">
        <v>1035</v>
      </c>
      <c r="W124" s="394"/>
      <c r="X124" s="394"/>
      <c r="Y124" s="394"/>
      <c r="Z124" s="394"/>
      <c r="AA124" s="394"/>
      <c r="AB124" s="394"/>
      <c r="AC124" s="394"/>
      <c r="AD124" s="394"/>
      <c r="AE124" s="394"/>
      <c r="AF124" s="394"/>
      <c r="AG124" s="394"/>
      <c r="AH124" s="394"/>
      <c r="AI124" s="394"/>
      <c r="AJ124" s="394"/>
      <c r="AK124" s="394"/>
      <c r="AL124" s="394"/>
      <c r="AM124" s="394"/>
      <c r="AN124" s="394"/>
      <c r="AO124" s="394"/>
      <c r="AP124" s="394"/>
      <c r="AQ124" s="394"/>
      <c r="AR124" s="394"/>
      <c r="AS124" s="394"/>
      <c r="AT124" s="394"/>
      <c r="AU124" s="394"/>
      <c r="AV124" s="394"/>
      <c r="AW124" s="394"/>
      <c r="AX124" s="394"/>
      <c r="AY124" s="394"/>
      <c r="AZ124" s="394"/>
      <c r="BA124" s="394"/>
      <c r="BB124" s="394"/>
      <c r="BC124" s="394"/>
      <c r="BD124" s="394"/>
      <c r="BE124" s="394"/>
      <c r="BF124" s="394"/>
      <c r="BG124" s="394"/>
      <c r="BH124" s="394"/>
      <c r="BI124" s="394"/>
      <c r="BJ124" s="394"/>
      <c r="BK124" s="394"/>
      <c r="BL124" s="394"/>
      <c r="BM124" s="394"/>
      <c r="BN124" s="394"/>
      <c r="BO124" s="394"/>
      <c r="BP124" s="394"/>
      <c r="BQ124" s="394"/>
      <c r="BR124" s="394"/>
      <c r="BS124" s="394"/>
      <c r="BT124" s="394"/>
      <c r="BU124" s="394"/>
      <c r="BV124" s="394"/>
    </row>
    <row r="125" spans="1:75" s="13" customFormat="1" ht="93.75" hidden="1" customHeight="1" outlineLevel="1">
      <c r="A125" s="133">
        <v>88</v>
      </c>
      <c r="B125" s="96" t="s">
        <v>315</v>
      </c>
      <c r="C125" s="84" t="s">
        <v>220</v>
      </c>
      <c r="D125" s="55" t="s">
        <v>316</v>
      </c>
      <c r="E125" s="86" t="s">
        <v>908</v>
      </c>
      <c r="F125" s="95" t="s">
        <v>909</v>
      </c>
      <c r="G125" s="95" t="s">
        <v>317</v>
      </c>
      <c r="H125" s="57" t="s">
        <v>136</v>
      </c>
      <c r="I125" s="77" t="s">
        <v>133</v>
      </c>
      <c r="J125" s="136" t="str">
        <f t="array" ref="J125">INDEX(evaluacion,MATCH(H125&amp;I125,impacto&amp;probabilidad,0))</f>
        <v>8 = Zona de riesgo alta. Reducir el riesgo. Evitar el riesgo compartir o transferir.</v>
      </c>
      <c r="K125" s="9" t="s">
        <v>172</v>
      </c>
      <c r="L125" s="9" t="s">
        <v>20</v>
      </c>
      <c r="M125" s="89" t="s">
        <v>318</v>
      </c>
      <c r="N125" s="136" t="str">
        <f t="array" aca="1" ref="N125" ca="1">OFFSET(valoracion,MATCH(J125&amp;K125&amp;L125,evaluacion2&amp;controles&amp;tipo,0),0)</f>
        <v>4 = Zona de riesgo baja. Asumir el riesgo</v>
      </c>
      <c r="O125" s="113" t="s">
        <v>239</v>
      </c>
      <c r="P125" s="90" t="s">
        <v>671</v>
      </c>
      <c r="Q125" s="91" t="s">
        <v>320</v>
      </c>
      <c r="R125" s="101" t="s">
        <v>670</v>
      </c>
      <c r="S125" s="89" t="s">
        <v>322</v>
      </c>
      <c r="T125" s="93">
        <v>1</v>
      </c>
      <c r="U125" s="94" t="s">
        <v>323</v>
      </c>
      <c r="V125" s="302" t="s">
        <v>1036</v>
      </c>
      <c r="W125" s="394"/>
      <c r="X125" s="394"/>
      <c r="Y125" s="394"/>
      <c r="Z125" s="394"/>
      <c r="AA125" s="394"/>
      <c r="AB125" s="394"/>
      <c r="AC125" s="394"/>
      <c r="AD125" s="394"/>
      <c r="AE125" s="394"/>
      <c r="AF125" s="394"/>
      <c r="AG125" s="394"/>
      <c r="AH125" s="394"/>
      <c r="AI125" s="394"/>
      <c r="AJ125" s="394"/>
      <c r="AK125" s="394"/>
      <c r="AL125" s="394"/>
      <c r="AM125" s="394"/>
      <c r="AN125" s="394"/>
      <c r="AO125" s="394"/>
      <c r="AP125" s="394"/>
      <c r="AQ125" s="394"/>
      <c r="AR125" s="394"/>
      <c r="AS125" s="394"/>
      <c r="AT125" s="394"/>
      <c r="AU125" s="394"/>
      <c r="AV125" s="394"/>
      <c r="AW125" s="394"/>
      <c r="AX125" s="394"/>
      <c r="AY125" s="394"/>
      <c r="AZ125" s="394"/>
      <c r="BA125" s="394"/>
      <c r="BB125" s="394"/>
      <c r="BC125" s="394"/>
      <c r="BD125" s="394"/>
      <c r="BE125" s="394"/>
      <c r="BF125" s="394"/>
      <c r="BG125" s="394"/>
      <c r="BH125" s="394"/>
      <c r="BI125" s="394"/>
      <c r="BJ125" s="394"/>
      <c r="BK125" s="394"/>
      <c r="BL125" s="394"/>
      <c r="BM125" s="394"/>
      <c r="BN125" s="394"/>
      <c r="BO125" s="394"/>
      <c r="BP125" s="394"/>
      <c r="BQ125" s="394"/>
      <c r="BR125" s="394"/>
      <c r="BS125" s="394"/>
      <c r="BT125" s="394"/>
      <c r="BU125" s="394"/>
      <c r="BV125" s="394"/>
    </row>
    <row r="126" spans="1:75" s="13" customFormat="1" ht="105" hidden="1" customHeight="1" outlineLevel="1">
      <c r="A126" s="113">
        <v>89</v>
      </c>
      <c r="B126" s="96" t="s">
        <v>331</v>
      </c>
      <c r="C126" s="84" t="s">
        <v>220</v>
      </c>
      <c r="D126" s="55" t="s">
        <v>291</v>
      </c>
      <c r="E126" s="86" t="s">
        <v>910</v>
      </c>
      <c r="F126" s="95" t="s">
        <v>911</v>
      </c>
      <c r="G126" s="95" t="s">
        <v>333</v>
      </c>
      <c r="H126" s="57" t="s">
        <v>136</v>
      </c>
      <c r="I126" s="77" t="s">
        <v>133</v>
      </c>
      <c r="J126" s="136" t="str">
        <f t="array" ref="J126">INDEX(evaluacion,MATCH(H126&amp;I126,impacto&amp;probabilidad,0))</f>
        <v>8 = Zona de riesgo alta. Reducir el riesgo. Evitar el riesgo compartir o transferir.</v>
      </c>
      <c r="K126" s="17" t="s">
        <v>172</v>
      </c>
      <c r="L126" s="9" t="s">
        <v>20</v>
      </c>
      <c r="M126" s="89" t="s">
        <v>334</v>
      </c>
      <c r="N126" s="136" t="str">
        <f t="array" aca="1" ref="N126" ca="1">OFFSET(valoracion,MATCH(J126&amp;K126&amp;L126,evaluacion2&amp;controles&amp;tipo,0),0)</f>
        <v>4 = Zona de riesgo baja. Asumir el riesgo</v>
      </c>
      <c r="O126" s="113" t="s">
        <v>335</v>
      </c>
      <c r="P126" s="90" t="s">
        <v>672</v>
      </c>
      <c r="Q126" s="91" t="s">
        <v>673</v>
      </c>
      <c r="R126" s="101" t="s">
        <v>670</v>
      </c>
      <c r="S126" s="105" t="s">
        <v>338</v>
      </c>
      <c r="T126" s="93">
        <v>1</v>
      </c>
      <c r="U126" s="106" t="s">
        <v>323</v>
      </c>
      <c r="V126" s="301" t="s">
        <v>1037</v>
      </c>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4"/>
      <c r="AY126" s="394"/>
      <c r="AZ126" s="394"/>
      <c r="BA126" s="394"/>
      <c r="BB126" s="394"/>
      <c r="BC126" s="394"/>
      <c r="BD126" s="394"/>
      <c r="BE126" s="394"/>
      <c r="BF126" s="394"/>
      <c r="BG126" s="394"/>
      <c r="BH126" s="394"/>
      <c r="BI126" s="394"/>
      <c r="BJ126" s="394"/>
      <c r="BK126" s="394"/>
      <c r="BL126" s="394"/>
      <c r="BM126" s="394"/>
      <c r="BN126" s="394"/>
      <c r="BO126" s="394"/>
      <c r="BP126" s="394"/>
      <c r="BQ126" s="394"/>
      <c r="BR126" s="394"/>
      <c r="BS126" s="394"/>
      <c r="BT126" s="394"/>
      <c r="BU126" s="394"/>
      <c r="BV126" s="394"/>
    </row>
    <row r="127" spans="1:75" s="13" customFormat="1" ht="102" hidden="1" customHeight="1" outlineLevel="1">
      <c r="A127" s="133">
        <v>90</v>
      </c>
      <c r="B127" s="96" t="s">
        <v>339</v>
      </c>
      <c r="C127" s="84" t="s">
        <v>224</v>
      </c>
      <c r="D127" s="55" t="s">
        <v>291</v>
      </c>
      <c r="E127" s="86" t="s">
        <v>912</v>
      </c>
      <c r="F127" s="102" t="s">
        <v>305</v>
      </c>
      <c r="G127" s="108" t="s">
        <v>306</v>
      </c>
      <c r="H127" s="57" t="s">
        <v>136</v>
      </c>
      <c r="I127" s="77" t="s">
        <v>143</v>
      </c>
      <c r="J127" s="136" t="str">
        <f t="array" ref="J127">INDEX(evaluacion,MATCH(H127&amp;I127,impacto&amp;probabilidad,0))</f>
        <v>4 = Zona de riesgo alta. Reducir el riesgo. Evitar el riesgo compartir o transferir.</v>
      </c>
      <c r="K127" s="9" t="s">
        <v>172</v>
      </c>
      <c r="L127" s="9" t="s">
        <v>20</v>
      </c>
      <c r="M127" s="89" t="s">
        <v>256</v>
      </c>
      <c r="N127" s="136" t="str">
        <f t="array" aca="1" ref="N127" ca="1">OFFSET(valoracion,MATCH(J127&amp;K127&amp;L127,evaluacion2&amp;controles&amp;tipo,0),0)</f>
        <v>4 = Zona de riesgo alta. Reducir el riesgo. Evitar el riesgo compartir o transferir.</v>
      </c>
      <c r="O127" s="113" t="s">
        <v>335</v>
      </c>
      <c r="P127" s="90" t="s">
        <v>299</v>
      </c>
      <c r="Q127" s="91"/>
      <c r="R127" s="101" t="s">
        <v>670</v>
      </c>
      <c r="S127" s="108" t="s">
        <v>341</v>
      </c>
      <c r="T127" s="109">
        <v>0</v>
      </c>
      <c r="U127" s="94" t="s">
        <v>275</v>
      </c>
      <c r="V127" s="161" t="s">
        <v>1038</v>
      </c>
      <c r="W127" s="394"/>
      <c r="X127" s="394"/>
      <c r="Y127" s="394"/>
      <c r="Z127" s="394"/>
      <c r="AA127" s="394"/>
      <c r="AB127" s="394"/>
      <c r="AC127" s="394"/>
      <c r="AD127" s="394"/>
      <c r="AE127" s="394"/>
      <c r="AF127" s="394"/>
      <c r="AG127" s="394"/>
      <c r="AH127" s="394"/>
      <c r="AI127" s="394"/>
      <c r="AJ127" s="394"/>
      <c r="AK127" s="394"/>
      <c r="AL127" s="394"/>
      <c r="AM127" s="394"/>
      <c r="AN127" s="394"/>
      <c r="AO127" s="394"/>
      <c r="AP127" s="394"/>
      <c r="AQ127" s="394"/>
      <c r="AR127" s="394"/>
      <c r="AS127" s="394"/>
      <c r="AT127" s="394"/>
      <c r="AU127" s="394"/>
      <c r="AV127" s="394"/>
      <c r="AW127" s="394"/>
      <c r="AX127" s="394"/>
      <c r="AY127" s="394"/>
      <c r="AZ127" s="394"/>
      <c r="BA127" s="394"/>
      <c r="BB127" s="394"/>
      <c r="BC127" s="394"/>
      <c r="BD127" s="394"/>
      <c r="BE127" s="394"/>
      <c r="BF127" s="394"/>
      <c r="BG127" s="394"/>
      <c r="BH127" s="394"/>
      <c r="BI127" s="394"/>
      <c r="BJ127" s="394"/>
      <c r="BK127" s="394"/>
      <c r="BL127" s="394"/>
      <c r="BM127" s="394"/>
      <c r="BN127" s="394"/>
      <c r="BO127" s="394"/>
      <c r="BP127" s="394"/>
      <c r="BQ127" s="394"/>
      <c r="BR127" s="394"/>
      <c r="BS127" s="394"/>
      <c r="BT127" s="394"/>
      <c r="BU127" s="394"/>
      <c r="BV127" s="394"/>
    </row>
    <row r="128" spans="1:75" s="13" customFormat="1" ht="132.75" hidden="1" customHeight="1" outlineLevel="1">
      <c r="A128" s="113">
        <v>91</v>
      </c>
      <c r="B128" s="102" t="s">
        <v>342</v>
      </c>
      <c r="C128" s="84" t="s">
        <v>224</v>
      </c>
      <c r="D128" s="55" t="s">
        <v>291</v>
      </c>
      <c r="E128" s="86" t="s">
        <v>912</v>
      </c>
      <c r="F128" s="102" t="s">
        <v>305</v>
      </c>
      <c r="G128" s="108" t="s">
        <v>306</v>
      </c>
      <c r="H128" s="57" t="s">
        <v>136</v>
      </c>
      <c r="I128" s="77" t="s">
        <v>143</v>
      </c>
      <c r="J128" s="136" t="str">
        <f t="array" ref="J128">INDEX(evaluacion,MATCH(H128&amp;I128,impacto&amp;probabilidad,0))</f>
        <v>4 = Zona de riesgo alta. Reducir el riesgo. Evitar el riesgo compartir o transferir.</v>
      </c>
      <c r="K128" s="9" t="s">
        <v>172</v>
      </c>
      <c r="L128" s="9" t="s">
        <v>20</v>
      </c>
      <c r="M128" s="89" t="s">
        <v>256</v>
      </c>
      <c r="N128" s="136" t="str">
        <f t="array" aca="1" ref="N128" ca="1">OFFSET(valoracion,MATCH(J128&amp;K128&amp;L128,evaluacion2&amp;controles&amp;tipo,0),0)</f>
        <v>4 = Zona de riesgo alta. Reducir el riesgo. Evitar el riesgo compartir o transferir.</v>
      </c>
      <c r="O128" s="113" t="s">
        <v>335</v>
      </c>
      <c r="P128" s="90" t="s">
        <v>299</v>
      </c>
      <c r="Q128" s="108" t="s">
        <v>372</v>
      </c>
      <c r="R128" s="101" t="s">
        <v>670</v>
      </c>
      <c r="S128" s="108" t="s">
        <v>341</v>
      </c>
      <c r="T128" s="111">
        <v>0</v>
      </c>
      <c r="U128" s="94" t="s">
        <v>275</v>
      </c>
      <c r="V128" s="161" t="s">
        <v>1039</v>
      </c>
      <c r="W128" s="394"/>
      <c r="X128" s="394"/>
      <c r="Y128" s="394"/>
      <c r="Z128" s="394"/>
      <c r="AA128" s="394"/>
      <c r="AB128" s="394"/>
      <c r="AC128" s="394"/>
      <c r="AD128" s="394"/>
      <c r="AE128" s="394"/>
      <c r="AF128" s="394"/>
      <c r="AG128" s="394"/>
      <c r="AH128" s="394"/>
      <c r="AI128" s="394"/>
      <c r="AJ128" s="394"/>
      <c r="AK128" s="394"/>
      <c r="AL128" s="394"/>
      <c r="AM128" s="394"/>
      <c r="AN128" s="394"/>
      <c r="AO128" s="394"/>
      <c r="AP128" s="394"/>
      <c r="AQ128" s="394"/>
      <c r="AR128" s="394"/>
      <c r="AS128" s="394"/>
      <c r="AT128" s="394"/>
      <c r="AU128" s="394"/>
      <c r="AV128" s="394"/>
      <c r="AW128" s="394"/>
      <c r="AX128" s="394"/>
      <c r="AY128" s="394"/>
      <c r="AZ128" s="394"/>
      <c r="BA128" s="394"/>
      <c r="BB128" s="394"/>
      <c r="BC128" s="394"/>
      <c r="BD128" s="394"/>
      <c r="BE128" s="394"/>
      <c r="BF128" s="394"/>
      <c r="BG128" s="394"/>
      <c r="BH128" s="394"/>
      <c r="BI128" s="394"/>
      <c r="BJ128" s="394"/>
      <c r="BK128" s="394"/>
      <c r="BL128" s="394"/>
      <c r="BM128" s="394"/>
      <c r="BN128" s="394"/>
      <c r="BO128" s="394"/>
      <c r="BP128" s="394"/>
      <c r="BQ128" s="394"/>
      <c r="BR128" s="394"/>
      <c r="BS128" s="394"/>
      <c r="BT128" s="394"/>
      <c r="BU128" s="394"/>
      <c r="BV128" s="394"/>
    </row>
    <row r="129" spans="1:74" s="13" customFormat="1" ht="105.75" hidden="1" customHeight="1" outlineLevel="1">
      <c r="A129" s="133">
        <v>92</v>
      </c>
      <c r="B129" s="102" t="s">
        <v>346</v>
      </c>
      <c r="C129" s="84" t="s">
        <v>224</v>
      </c>
      <c r="D129" s="55" t="s">
        <v>291</v>
      </c>
      <c r="E129" s="86" t="s">
        <v>912</v>
      </c>
      <c r="F129" s="102" t="s">
        <v>305</v>
      </c>
      <c r="G129" s="108" t="s">
        <v>306</v>
      </c>
      <c r="H129" s="57" t="s">
        <v>136</v>
      </c>
      <c r="I129" s="77" t="s">
        <v>143</v>
      </c>
      <c r="J129" s="136" t="str">
        <f t="array" ref="J129">INDEX(evaluacion,MATCH(H129&amp;I129,impacto&amp;probabilidad,0))</f>
        <v>4 = Zona de riesgo alta. Reducir el riesgo. Evitar el riesgo compartir o transferir.</v>
      </c>
      <c r="K129" s="9" t="s">
        <v>172</v>
      </c>
      <c r="L129" s="9" t="s">
        <v>20</v>
      </c>
      <c r="M129" s="89" t="s">
        <v>256</v>
      </c>
      <c r="N129" s="136" t="str">
        <f t="array" aca="1" ref="N129" ca="1">OFFSET(valoracion,MATCH(J129&amp;K129&amp;L129,evaluacion2&amp;controles&amp;tipo,0),0)</f>
        <v>4 = Zona de riesgo alta. Reducir el riesgo. Evitar el riesgo compartir o transferir.</v>
      </c>
      <c r="O129" s="113" t="s">
        <v>335</v>
      </c>
      <c r="P129" s="90" t="s">
        <v>299</v>
      </c>
      <c r="Q129" s="108" t="s">
        <v>372</v>
      </c>
      <c r="R129" s="101" t="s">
        <v>670</v>
      </c>
      <c r="S129" s="108" t="s">
        <v>341</v>
      </c>
      <c r="T129" s="111">
        <v>0</v>
      </c>
      <c r="U129" s="94" t="s">
        <v>275</v>
      </c>
      <c r="V129" s="137" t="s">
        <v>1040</v>
      </c>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4"/>
      <c r="AV129" s="394"/>
      <c r="AW129" s="394"/>
      <c r="AX129" s="394"/>
      <c r="AY129" s="394"/>
      <c r="AZ129" s="394"/>
      <c r="BA129" s="394"/>
      <c r="BB129" s="394"/>
      <c r="BC129" s="394"/>
      <c r="BD129" s="394"/>
      <c r="BE129" s="394"/>
      <c r="BF129" s="394"/>
      <c r="BG129" s="394"/>
      <c r="BH129" s="394"/>
      <c r="BI129" s="394"/>
      <c r="BJ129" s="394"/>
      <c r="BK129" s="394"/>
      <c r="BL129" s="394"/>
      <c r="BM129" s="394"/>
      <c r="BN129" s="394"/>
      <c r="BO129" s="394"/>
      <c r="BP129" s="394"/>
      <c r="BQ129" s="394"/>
      <c r="BR129" s="394"/>
      <c r="BS129" s="394"/>
      <c r="BT129" s="394"/>
      <c r="BU129" s="394"/>
      <c r="BV129" s="394"/>
    </row>
    <row r="130" spans="1:74" s="13" customFormat="1" ht="101.25" hidden="1" customHeight="1" outlineLevel="1">
      <c r="A130" s="113">
        <v>93</v>
      </c>
      <c r="B130" s="102" t="s">
        <v>349</v>
      </c>
      <c r="C130" s="84" t="s">
        <v>224</v>
      </c>
      <c r="D130" s="86" t="s">
        <v>291</v>
      </c>
      <c r="E130" s="86" t="s">
        <v>912</v>
      </c>
      <c r="F130" s="102" t="s">
        <v>305</v>
      </c>
      <c r="G130" s="108" t="s">
        <v>306</v>
      </c>
      <c r="H130" s="57" t="s">
        <v>136</v>
      </c>
      <c r="I130" s="77" t="s">
        <v>143</v>
      </c>
      <c r="J130" s="136" t="str">
        <f t="array" ref="J130">INDEX(evaluacion,MATCH(H130&amp;I130,impacto&amp;probabilidad,0))</f>
        <v>4 = Zona de riesgo alta. Reducir el riesgo. Evitar el riesgo compartir o transferir.</v>
      </c>
      <c r="K130" s="9" t="s">
        <v>172</v>
      </c>
      <c r="L130" s="9" t="s">
        <v>20</v>
      </c>
      <c r="M130" s="89" t="s">
        <v>256</v>
      </c>
      <c r="N130" s="136" t="str">
        <f t="array" aca="1" ref="N130" ca="1">OFFSET(valoracion,MATCH(J130&amp;K130&amp;L130,evaluacion2&amp;controles&amp;tipo,0),0)</f>
        <v>4 = Zona de riesgo alta. Reducir el riesgo. Evitar el riesgo compartir o transferir.</v>
      </c>
      <c r="O130" s="113" t="s">
        <v>335</v>
      </c>
      <c r="P130" s="90" t="s">
        <v>299</v>
      </c>
      <c r="Q130" s="108" t="s">
        <v>372</v>
      </c>
      <c r="R130" s="101" t="s">
        <v>670</v>
      </c>
      <c r="S130" s="108" t="s">
        <v>341</v>
      </c>
      <c r="T130" s="111">
        <v>0</v>
      </c>
      <c r="U130" s="94" t="s">
        <v>275</v>
      </c>
      <c r="V130" s="162" t="s">
        <v>1041</v>
      </c>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4"/>
      <c r="AY130" s="394"/>
      <c r="AZ130" s="394"/>
      <c r="BA130" s="394"/>
      <c r="BB130" s="394"/>
      <c r="BC130" s="394"/>
      <c r="BD130" s="394"/>
      <c r="BE130" s="394"/>
      <c r="BF130" s="394"/>
      <c r="BG130" s="394"/>
      <c r="BH130" s="394"/>
      <c r="BI130" s="394"/>
      <c r="BJ130" s="394"/>
      <c r="BK130" s="394"/>
      <c r="BL130" s="394"/>
      <c r="BM130" s="394"/>
      <c r="BN130" s="394"/>
      <c r="BO130" s="394"/>
      <c r="BP130" s="394"/>
      <c r="BQ130" s="394"/>
      <c r="BR130" s="394"/>
      <c r="BS130" s="394"/>
      <c r="BT130" s="394"/>
      <c r="BU130" s="394"/>
      <c r="BV130" s="394"/>
    </row>
    <row r="131" spans="1:74" s="13" customFormat="1" ht="155.25" hidden="1" customHeight="1" outlineLevel="1">
      <c r="A131" s="133">
        <v>94</v>
      </c>
      <c r="B131" s="102" t="s">
        <v>351</v>
      </c>
      <c r="C131" s="84" t="s">
        <v>224</v>
      </c>
      <c r="D131" s="86" t="s">
        <v>291</v>
      </c>
      <c r="E131" s="86" t="s">
        <v>912</v>
      </c>
      <c r="F131" s="102" t="s">
        <v>305</v>
      </c>
      <c r="G131" s="108" t="s">
        <v>306</v>
      </c>
      <c r="H131" s="57" t="s">
        <v>136</v>
      </c>
      <c r="I131" s="77" t="s">
        <v>143</v>
      </c>
      <c r="J131" s="136" t="str">
        <f t="array" ref="J131">INDEX(evaluacion,MATCH(H131&amp;I131,impacto&amp;probabilidad,0))</f>
        <v>4 = Zona de riesgo alta. Reducir el riesgo. Evitar el riesgo compartir o transferir.</v>
      </c>
      <c r="K131" s="9" t="s">
        <v>172</v>
      </c>
      <c r="L131" s="9" t="s">
        <v>20</v>
      </c>
      <c r="M131" s="89" t="s">
        <v>256</v>
      </c>
      <c r="N131" s="136" t="str">
        <f t="array" aca="1" ref="N131" ca="1">OFFSET(valoracion,MATCH(J131&amp;K131&amp;L131,evaluacion2&amp;controles&amp;tipo,0),0)</f>
        <v>4 = Zona de riesgo alta. Reducir el riesgo. Evitar el riesgo compartir o transferir.</v>
      </c>
      <c r="O131" s="113" t="s">
        <v>335</v>
      </c>
      <c r="P131" s="90" t="s">
        <v>299</v>
      </c>
      <c r="Q131" s="108" t="s">
        <v>372</v>
      </c>
      <c r="R131" s="101" t="s">
        <v>670</v>
      </c>
      <c r="S131" s="108" t="s">
        <v>341</v>
      </c>
      <c r="T131" s="111">
        <v>0</v>
      </c>
      <c r="U131" s="94" t="s">
        <v>275</v>
      </c>
      <c r="V131" s="100" t="s">
        <v>987</v>
      </c>
      <c r="W131" s="394"/>
      <c r="X131" s="394"/>
      <c r="Y131" s="394"/>
      <c r="Z131" s="394"/>
      <c r="AA131" s="394"/>
      <c r="AB131" s="394"/>
      <c r="AC131" s="394"/>
      <c r="AD131" s="394"/>
      <c r="AE131" s="394"/>
      <c r="AF131" s="394"/>
      <c r="AG131" s="394"/>
      <c r="AH131" s="394"/>
      <c r="AI131" s="394"/>
      <c r="AJ131" s="394"/>
      <c r="AK131" s="394"/>
      <c r="AL131" s="394"/>
      <c r="AM131" s="394"/>
      <c r="AN131" s="394"/>
      <c r="AO131" s="394"/>
      <c r="AP131" s="394"/>
      <c r="AQ131" s="394"/>
      <c r="AR131" s="394"/>
      <c r="AS131" s="394"/>
      <c r="AT131" s="394"/>
      <c r="AU131" s="394"/>
      <c r="AV131" s="394"/>
      <c r="AW131" s="394"/>
      <c r="AX131" s="394"/>
      <c r="AY131" s="394"/>
      <c r="AZ131" s="394"/>
      <c r="BA131" s="394"/>
      <c r="BB131" s="394"/>
      <c r="BC131" s="394"/>
      <c r="BD131" s="394"/>
      <c r="BE131" s="394"/>
      <c r="BF131" s="394"/>
      <c r="BG131" s="394"/>
      <c r="BH131" s="394"/>
      <c r="BI131" s="394"/>
      <c r="BJ131" s="394"/>
      <c r="BK131" s="394"/>
      <c r="BL131" s="394"/>
      <c r="BM131" s="394"/>
      <c r="BN131" s="394"/>
      <c r="BO131" s="394"/>
      <c r="BP131" s="394"/>
      <c r="BQ131" s="394"/>
      <c r="BR131" s="394"/>
      <c r="BS131" s="394"/>
      <c r="BT131" s="394"/>
      <c r="BU131" s="394"/>
      <c r="BV131" s="394"/>
    </row>
    <row r="132" spans="1:74" ht="34.5" customHeight="1">
      <c r="A132" s="336"/>
      <c r="B132" s="336"/>
      <c r="C132" s="336"/>
      <c r="D132" s="337"/>
      <c r="E132" s="336"/>
      <c r="F132" s="336"/>
      <c r="G132" s="336"/>
      <c r="H132" s="336"/>
      <c r="I132" s="336"/>
      <c r="J132" s="336"/>
      <c r="K132" s="336"/>
      <c r="L132" s="336"/>
      <c r="M132" s="336"/>
      <c r="N132" s="336"/>
      <c r="O132" s="336"/>
      <c r="P132" s="336"/>
      <c r="Q132" s="336"/>
      <c r="R132" s="336"/>
      <c r="S132" s="336"/>
      <c r="T132" s="336"/>
      <c r="U132" s="336"/>
      <c r="V132" s="336"/>
      <c r="W132" s="394"/>
      <c r="X132" s="394"/>
      <c r="Y132" s="394"/>
      <c r="Z132" s="394"/>
      <c r="AA132" s="394"/>
      <c r="AB132" s="394"/>
      <c r="AC132" s="394"/>
      <c r="AD132" s="394"/>
      <c r="AE132" s="394"/>
      <c r="AF132" s="394"/>
      <c r="AG132" s="394"/>
      <c r="AH132" s="394"/>
      <c r="AI132" s="394"/>
      <c r="AJ132" s="394"/>
      <c r="AK132" s="394"/>
      <c r="AL132" s="394"/>
      <c r="AM132" s="394"/>
      <c r="AN132" s="394"/>
      <c r="AO132" s="394"/>
      <c r="AP132" s="394"/>
      <c r="AQ132" s="394"/>
      <c r="AR132" s="394"/>
      <c r="AS132" s="394"/>
      <c r="AT132" s="394"/>
      <c r="AU132" s="394"/>
      <c r="AV132" s="394"/>
      <c r="AW132" s="394"/>
      <c r="AX132" s="394"/>
      <c r="AY132" s="394"/>
      <c r="AZ132" s="394"/>
      <c r="BA132" s="394"/>
      <c r="BB132" s="394"/>
      <c r="BC132" s="394"/>
      <c r="BD132" s="394"/>
      <c r="BE132" s="394"/>
      <c r="BF132" s="394"/>
      <c r="BG132" s="394"/>
      <c r="BH132" s="394"/>
      <c r="BI132" s="394"/>
      <c r="BJ132" s="394"/>
      <c r="BK132" s="394"/>
      <c r="BL132" s="394"/>
      <c r="BM132" s="394"/>
      <c r="BN132" s="394"/>
      <c r="BO132" s="394"/>
      <c r="BP132" s="394"/>
      <c r="BQ132" s="394"/>
      <c r="BR132" s="394"/>
      <c r="BS132" s="394"/>
      <c r="BT132" s="394"/>
      <c r="BU132" s="394"/>
      <c r="BV132" s="394"/>
    </row>
    <row r="133" spans="1:74" ht="34.5" customHeight="1">
      <c r="A133" s="336"/>
      <c r="B133" s="336"/>
      <c r="C133" s="336"/>
      <c r="D133" s="337"/>
      <c r="E133" s="336"/>
      <c r="F133" s="336"/>
      <c r="G133" s="336"/>
      <c r="H133" s="336"/>
      <c r="I133" s="336"/>
      <c r="J133" s="336"/>
      <c r="K133" s="336"/>
      <c r="L133" s="336"/>
      <c r="M133" s="336"/>
      <c r="N133" s="336"/>
      <c r="O133" s="336"/>
      <c r="P133" s="336"/>
      <c r="Q133" s="336"/>
      <c r="R133" s="336"/>
      <c r="S133" s="336"/>
      <c r="T133" s="336"/>
      <c r="U133" s="336"/>
      <c r="V133" s="336"/>
      <c r="W133" s="394"/>
      <c r="X133" s="394"/>
      <c r="Y133" s="394"/>
      <c r="Z133" s="394"/>
      <c r="AA133" s="394"/>
      <c r="AB133" s="394"/>
      <c r="AC133" s="394"/>
      <c r="AD133" s="394"/>
      <c r="AE133" s="394"/>
      <c r="AF133" s="394"/>
      <c r="AG133" s="394"/>
      <c r="AH133" s="394"/>
      <c r="AI133" s="394"/>
      <c r="AJ133" s="394"/>
      <c r="AK133" s="394"/>
      <c r="AL133" s="394"/>
      <c r="AM133" s="394"/>
      <c r="AN133" s="394"/>
      <c r="AO133" s="394"/>
      <c r="AP133" s="394"/>
      <c r="AQ133" s="394"/>
      <c r="AR133" s="394"/>
      <c r="AS133" s="394"/>
      <c r="AT133" s="394"/>
      <c r="AU133" s="394"/>
      <c r="AV133" s="394"/>
      <c r="AW133" s="394"/>
      <c r="AX133" s="394"/>
      <c r="AY133" s="394"/>
      <c r="AZ133" s="394"/>
      <c r="BA133" s="394"/>
      <c r="BB133" s="394"/>
      <c r="BC133" s="394"/>
      <c r="BD133" s="394"/>
      <c r="BE133" s="394"/>
      <c r="BF133" s="394"/>
      <c r="BG133" s="394"/>
      <c r="BH133" s="394"/>
      <c r="BI133" s="394"/>
      <c r="BJ133" s="394"/>
      <c r="BK133" s="394"/>
      <c r="BL133" s="394"/>
      <c r="BM133" s="394"/>
      <c r="BN133" s="394"/>
      <c r="BO133" s="394"/>
      <c r="BP133" s="394"/>
      <c r="BQ133" s="394"/>
      <c r="BR133" s="394"/>
      <c r="BS133" s="394"/>
      <c r="BT133" s="394"/>
      <c r="BU133" s="394"/>
      <c r="BV133" s="394"/>
    </row>
    <row r="134" spans="1:74" ht="34.5" customHeight="1">
      <c r="A134" s="336"/>
      <c r="B134" s="336"/>
      <c r="C134" s="336"/>
      <c r="D134" s="395" t="s">
        <v>976</v>
      </c>
      <c r="E134" s="395"/>
      <c r="F134" s="395"/>
      <c r="G134" s="395"/>
      <c r="H134" s="395"/>
      <c r="I134" s="395"/>
      <c r="J134" s="395"/>
      <c r="K134" s="336"/>
      <c r="L134" s="414" t="s">
        <v>977</v>
      </c>
      <c r="M134" s="414"/>
      <c r="N134" s="414"/>
      <c r="O134" s="414"/>
      <c r="P134" s="414"/>
      <c r="Q134" s="414"/>
      <c r="R134" s="336"/>
      <c r="S134" s="336"/>
      <c r="T134" s="336"/>
      <c r="U134" s="336"/>
      <c r="V134" s="336"/>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4"/>
      <c r="AY134" s="394"/>
      <c r="AZ134" s="394"/>
      <c r="BA134" s="394"/>
      <c r="BB134" s="394"/>
      <c r="BC134" s="394"/>
      <c r="BD134" s="394"/>
      <c r="BE134" s="394"/>
      <c r="BF134" s="394"/>
      <c r="BG134" s="394"/>
      <c r="BH134" s="394"/>
      <c r="BI134" s="394"/>
      <c r="BJ134" s="394"/>
      <c r="BK134" s="394"/>
      <c r="BL134" s="394"/>
      <c r="BM134" s="394"/>
      <c r="BN134" s="394"/>
      <c r="BO134" s="394"/>
      <c r="BP134" s="394"/>
      <c r="BQ134" s="394"/>
      <c r="BR134" s="394"/>
      <c r="BS134" s="394"/>
      <c r="BT134" s="394"/>
      <c r="BU134" s="394"/>
      <c r="BV134" s="394"/>
    </row>
    <row r="135" spans="1:74" ht="108.75" customHeight="1">
      <c r="A135" s="10"/>
      <c r="B135" s="10"/>
      <c r="C135" s="10"/>
      <c r="D135" s="336"/>
      <c r="E135" s="71"/>
      <c r="F135" s="410" t="s">
        <v>216</v>
      </c>
      <c r="G135" s="410"/>
      <c r="H135" s="410"/>
      <c r="I135" s="304">
        <f ca="1">COUNTIF(N$12:N$104,"*baja*")</f>
        <v>21</v>
      </c>
      <c r="J135" s="305">
        <f ca="1">I135/I$139</f>
        <v>0.29577464788732394</v>
      </c>
      <c r="K135" s="8"/>
      <c r="L135" s="312" t="s">
        <v>7</v>
      </c>
      <c r="M135" s="408" t="s">
        <v>197</v>
      </c>
      <c r="N135" s="408"/>
      <c r="O135" s="408"/>
      <c r="P135" s="408"/>
      <c r="Q135" s="408"/>
      <c r="R135" s="6"/>
      <c r="S135" s="6"/>
      <c r="T135" s="6"/>
      <c r="U135" s="6"/>
      <c r="V135" s="6"/>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4"/>
      <c r="AY135" s="394"/>
      <c r="AZ135" s="394"/>
      <c r="BA135" s="394"/>
      <c r="BB135" s="394"/>
      <c r="BC135" s="394"/>
      <c r="BD135" s="394"/>
      <c r="BE135" s="394"/>
      <c r="BF135" s="394"/>
      <c r="BG135" s="394"/>
      <c r="BH135" s="394"/>
      <c r="BI135" s="394"/>
      <c r="BJ135" s="394"/>
      <c r="BK135" s="394"/>
      <c r="BL135" s="394"/>
      <c r="BM135" s="394"/>
      <c r="BN135" s="394"/>
      <c r="BO135" s="394"/>
      <c r="BP135" s="394"/>
      <c r="BQ135" s="394"/>
      <c r="BR135" s="394"/>
      <c r="BS135" s="394"/>
      <c r="BT135" s="394"/>
      <c r="BU135" s="394"/>
      <c r="BV135" s="394"/>
    </row>
    <row r="136" spans="1:74" ht="104.25" customHeight="1">
      <c r="A136" s="10"/>
      <c r="B136" s="10"/>
      <c r="C136" s="10"/>
      <c r="D136" s="71"/>
      <c r="E136" s="72"/>
      <c r="F136" s="410" t="s">
        <v>213</v>
      </c>
      <c r="G136" s="410"/>
      <c r="H136" s="410"/>
      <c r="I136" s="304">
        <f ca="1">COUNTIF(N$12:N$104,"*moderada*")</f>
        <v>12</v>
      </c>
      <c r="J136" s="305">
        <f ca="1">I136/I$139</f>
        <v>0.16901408450704225</v>
      </c>
      <c r="K136" s="8"/>
      <c r="L136" s="312" t="s">
        <v>3</v>
      </c>
      <c r="M136" s="408" t="s">
        <v>198</v>
      </c>
      <c r="N136" s="408"/>
      <c r="O136" s="408"/>
      <c r="P136" s="408"/>
      <c r="Q136" s="408"/>
      <c r="R136" s="6"/>
      <c r="S136" s="6"/>
      <c r="T136" s="6"/>
      <c r="U136" s="6"/>
      <c r="V136" s="6"/>
      <c r="W136" s="394"/>
      <c r="X136" s="394"/>
      <c r="Y136" s="394"/>
      <c r="Z136" s="394"/>
      <c r="AA136" s="394"/>
      <c r="AB136" s="394"/>
      <c r="AC136" s="394"/>
      <c r="AD136" s="394"/>
      <c r="AE136" s="394"/>
      <c r="AF136" s="394"/>
      <c r="AG136" s="394"/>
      <c r="AH136" s="394"/>
      <c r="AI136" s="394"/>
      <c r="AJ136" s="394"/>
      <c r="AK136" s="394"/>
      <c r="AL136" s="394"/>
      <c r="AM136" s="394"/>
      <c r="AN136" s="394"/>
      <c r="AO136" s="394"/>
      <c r="AP136" s="394"/>
      <c r="AQ136" s="394"/>
      <c r="AR136" s="394"/>
      <c r="AS136" s="394"/>
      <c r="AT136" s="394"/>
      <c r="AU136" s="394"/>
      <c r="AV136" s="394"/>
      <c r="AW136" s="394"/>
      <c r="AX136" s="394"/>
      <c r="AY136" s="394"/>
      <c r="AZ136" s="394"/>
      <c r="BA136" s="394"/>
      <c r="BB136" s="394"/>
      <c r="BC136" s="394"/>
      <c r="BD136" s="394"/>
      <c r="BE136" s="394"/>
      <c r="BF136" s="394"/>
      <c r="BG136" s="394"/>
      <c r="BH136" s="394"/>
      <c r="BI136" s="394"/>
      <c r="BJ136" s="394"/>
      <c r="BK136" s="394"/>
      <c r="BL136" s="394"/>
      <c r="BM136" s="394"/>
      <c r="BN136" s="394"/>
      <c r="BO136" s="394"/>
      <c r="BP136" s="394"/>
      <c r="BQ136" s="394"/>
      <c r="BR136" s="394"/>
      <c r="BS136" s="394"/>
      <c r="BT136" s="394"/>
      <c r="BU136" s="394"/>
      <c r="BV136" s="394"/>
    </row>
    <row r="137" spans="1:74" ht="123" customHeight="1">
      <c r="A137" s="10"/>
      <c r="B137" s="10"/>
      <c r="C137" s="10"/>
      <c r="D137" s="72"/>
      <c r="E137" s="73"/>
      <c r="F137" s="410" t="s">
        <v>214</v>
      </c>
      <c r="G137" s="410"/>
      <c r="H137" s="410"/>
      <c r="I137" s="304">
        <f ca="1">COUNTIF(N$12:N$104,"*alta*")</f>
        <v>38</v>
      </c>
      <c r="J137" s="305">
        <f ca="1">I137/I$139</f>
        <v>0.53521126760563376</v>
      </c>
      <c r="K137" s="8"/>
      <c r="L137" s="312" t="s">
        <v>4</v>
      </c>
      <c r="M137" s="408" t="s">
        <v>199</v>
      </c>
      <c r="N137" s="408"/>
      <c r="O137" s="408"/>
      <c r="P137" s="408"/>
      <c r="Q137" s="408"/>
      <c r="R137" s="6"/>
      <c r="S137" s="6"/>
      <c r="T137" s="6"/>
      <c r="U137" s="6"/>
      <c r="V137" s="6"/>
      <c r="W137" s="394"/>
      <c r="X137" s="394"/>
      <c r="Y137" s="394"/>
      <c r="Z137" s="394"/>
      <c r="AA137" s="394"/>
      <c r="AB137" s="394"/>
      <c r="AC137" s="394"/>
      <c r="AD137" s="394"/>
      <c r="AE137" s="394"/>
      <c r="AF137" s="394"/>
      <c r="AG137" s="394"/>
      <c r="AH137" s="394"/>
      <c r="AI137" s="394"/>
      <c r="AJ137" s="394"/>
      <c r="AK137" s="394"/>
      <c r="AL137" s="394"/>
      <c r="AM137" s="394"/>
      <c r="AN137" s="394"/>
      <c r="AO137" s="394"/>
      <c r="AP137" s="394"/>
      <c r="AQ137" s="394"/>
      <c r="AR137" s="394"/>
      <c r="AS137" s="394"/>
      <c r="AT137" s="394"/>
      <c r="AU137" s="394"/>
      <c r="AV137" s="394"/>
      <c r="AW137" s="394"/>
      <c r="AX137" s="394"/>
      <c r="AY137" s="394"/>
      <c r="AZ137" s="394"/>
      <c r="BA137" s="394"/>
      <c r="BB137" s="394"/>
      <c r="BC137" s="394"/>
      <c r="BD137" s="394"/>
      <c r="BE137" s="394"/>
      <c r="BF137" s="394"/>
      <c r="BG137" s="394"/>
      <c r="BH137" s="394"/>
      <c r="BI137" s="394"/>
      <c r="BJ137" s="394"/>
      <c r="BK137" s="394"/>
      <c r="BL137" s="394"/>
      <c r="BM137" s="394"/>
      <c r="BN137" s="394"/>
      <c r="BO137" s="394"/>
      <c r="BP137" s="394"/>
      <c r="BQ137" s="394"/>
      <c r="BR137" s="394"/>
      <c r="BS137" s="394"/>
      <c r="BT137" s="394"/>
      <c r="BU137" s="394"/>
      <c r="BV137" s="394"/>
    </row>
    <row r="138" spans="1:74" ht="97.5" customHeight="1">
      <c r="A138" s="10"/>
      <c r="B138" s="10"/>
      <c r="C138" s="10"/>
      <c r="D138" s="73"/>
      <c r="E138" s="74"/>
      <c r="F138" s="410" t="s">
        <v>215</v>
      </c>
      <c r="G138" s="410"/>
      <c r="H138" s="410"/>
      <c r="I138" s="304">
        <f ca="1">COUNTIF(N$12:N$104,"*extrema*")</f>
        <v>0</v>
      </c>
      <c r="J138" s="305">
        <f ca="1">I138/I$139</f>
        <v>0</v>
      </c>
      <c r="K138" s="8"/>
      <c r="L138" s="8" t="s">
        <v>2</v>
      </c>
      <c r="M138" s="409" t="s">
        <v>200</v>
      </c>
      <c r="N138" s="409"/>
      <c r="O138" s="409"/>
      <c r="P138" s="409"/>
      <c r="Q138" s="409"/>
      <c r="R138" s="6"/>
      <c r="S138" s="6"/>
      <c r="T138" s="6"/>
      <c r="U138" s="6"/>
      <c r="V138" s="6"/>
      <c r="W138" s="394"/>
      <c r="X138" s="394"/>
      <c r="Y138" s="394"/>
      <c r="Z138" s="394"/>
      <c r="AA138" s="394"/>
      <c r="AB138" s="394"/>
      <c r="AC138" s="394"/>
      <c r="AD138" s="394"/>
      <c r="AE138" s="394"/>
      <c r="AF138" s="394"/>
      <c r="AG138" s="394"/>
      <c r="AH138" s="394"/>
      <c r="AI138" s="394"/>
      <c r="AJ138" s="394"/>
      <c r="AK138" s="394"/>
      <c r="AL138" s="394"/>
      <c r="AM138" s="394"/>
      <c r="AN138" s="394"/>
      <c r="AO138" s="394"/>
      <c r="AP138" s="394"/>
      <c r="AQ138" s="394"/>
      <c r="AR138" s="394"/>
      <c r="AS138" s="394"/>
      <c r="AT138" s="394"/>
      <c r="AU138" s="394"/>
      <c r="AV138" s="394"/>
      <c r="AW138" s="394"/>
      <c r="AX138" s="394"/>
      <c r="AY138" s="394"/>
      <c r="AZ138" s="394"/>
      <c r="BA138" s="394"/>
      <c r="BB138" s="394"/>
      <c r="BC138" s="394"/>
      <c r="BD138" s="394"/>
      <c r="BE138" s="394"/>
      <c r="BF138" s="394"/>
      <c r="BG138" s="394"/>
      <c r="BH138" s="394"/>
      <c r="BI138" s="394"/>
      <c r="BJ138" s="394"/>
      <c r="BK138" s="394"/>
      <c r="BL138" s="394"/>
      <c r="BM138" s="394"/>
      <c r="BN138" s="394"/>
      <c r="BO138" s="394"/>
      <c r="BP138" s="394"/>
      <c r="BQ138" s="394"/>
      <c r="BR138" s="394"/>
      <c r="BS138" s="394"/>
      <c r="BT138" s="394"/>
      <c r="BU138" s="394"/>
      <c r="BV138" s="394"/>
    </row>
    <row r="139" spans="1:74" ht="48" customHeight="1">
      <c r="A139" s="338"/>
      <c r="B139" s="338"/>
      <c r="C139" s="338"/>
      <c r="D139" s="74"/>
      <c r="E139" s="338"/>
      <c r="F139" s="338"/>
      <c r="G139" s="338"/>
      <c r="H139" s="6"/>
      <c r="I139" s="304">
        <f ca="1">SUM(I135:I138)</f>
        <v>71</v>
      </c>
      <c r="J139" s="6"/>
      <c r="K139" s="6"/>
      <c r="L139" s="368"/>
      <c r="M139" s="413"/>
      <c r="N139" s="413"/>
      <c r="O139" s="413"/>
      <c r="P139" s="413"/>
      <c r="Q139" s="413"/>
      <c r="R139" s="6"/>
      <c r="S139" s="6"/>
      <c r="T139" s="6"/>
      <c r="U139" s="6"/>
      <c r="V139" s="6"/>
      <c r="W139" s="394"/>
      <c r="X139" s="394"/>
      <c r="Y139" s="394"/>
      <c r="Z139" s="394"/>
      <c r="AA139" s="394"/>
      <c r="AB139" s="394"/>
      <c r="AC139" s="394"/>
      <c r="AD139" s="394"/>
      <c r="AE139" s="394"/>
      <c r="AF139" s="394"/>
      <c r="AG139" s="394"/>
      <c r="AH139" s="394"/>
      <c r="AI139" s="394"/>
      <c r="AJ139" s="394"/>
      <c r="AK139" s="394"/>
      <c r="AL139" s="394"/>
      <c r="AM139" s="394"/>
      <c r="AN139" s="394"/>
      <c r="AO139" s="394"/>
      <c r="AP139" s="394"/>
      <c r="AQ139" s="394"/>
      <c r="AR139" s="394"/>
      <c r="AS139" s="394"/>
      <c r="AT139" s="394"/>
      <c r="AU139" s="394"/>
      <c r="AV139" s="394"/>
      <c r="AW139" s="394"/>
      <c r="AX139" s="394"/>
      <c r="AY139" s="394"/>
      <c r="AZ139" s="394"/>
      <c r="BA139" s="394"/>
      <c r="BB139" s="394"/>
      <c r="BC139" s="394"/>
      <c r="BD139" s="394"/>
      <c r="BE139" s="394"/>
      <c r="BF139" s="394"/>
      <c r="BG139" s="394"/>
      <c r="BH139" s="394"/>
      <c r="BI139" s="394"/>
      <c r="BJ139" s="394"/>
      <c r="BK139" s="394"/>
      <c r="BL139" s="394"/>
      <c r="BM139" s="394"/>
      <c r="BN139" s="394"/>
      <c r="BO139" s="394"/>
      <c r="BP139" s="394"/>
      <c r="BQ139" s="394"/>
      <c r="BR139" s="394"/>
      <c r="BS139" s="394"/>
      <c r="BT139" s="394"/>
      <c r="BU139" s="394"/>
      <c r="BV139" s="394"/>
    </row>
    <row r="140" spans="1:74" ht="24" customHeight="1">
      <c r="A140" s="338"/>
      <c r="B140" s="338"/>
      <c r="C140" s="338"/>
      <c r="D140" s="338"/>
      <c r="E140" s="338"/>
      <c r="F140" s="338"/>
      <c r="G140" s="338"/>
      <c r="H140" s="6"/>
      <c r="I140" s="6"/>
      <c r="J140" s="6"/>
      <c r="K140" s="6"/>
      <c r="L140" s="368"/>
      <c r="M140" s="413"/>
      <c r="N140" s="413"/>
      <c r="O140" s="413"/>
      <c r="P140" s="413"/>
      <c r="Q140" s="413"/>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338"/>
      <c r="AZ140" s="338"/>
      <c r="BA140" s="338"/>
      <c r="BB140" s="338"/>
      <c r="BC140" s="338"/>
      <c r="BD140" s="338"/>
      <c r="BE140" s="338"/>
      <c r="BF140" s="338"/>
      <c r="BG140" s="338"/>
      <c r="BH140" s="338"/>
      <c r="BI140" s="338"/>
      <c r="BJ140" s="338"/>
      <c r="BK140" s="338"/>
      <c r="BL140" s="338"/>
      <c r="BM140" s="338"/>
      <c r="BN140" s="338"/>
      <c r="BO140" s="338"/>
      <c r="BP140" s="338"/>
      <c r="BQ140" s="338"/>
      <c r="BR140" s="338"/>
      <c r="BS140" s="338"/>
      <c r="BT140" s="338"/>
      <c r="BU140" s="338"/>
      <c r="BV140" s="338"/>
    </row>
    <row r="141" spans="1:74" ht="33" customHeight="1">
      <c r="A141" s="4"/>
      <c r="B141" s="4"/>
      <c r="C141" s="4"/>
      <c r="D141" s="4"/>
      <c r="E141" s="4"/>
      <c r="F141" s="130" t="s">
        <v>177</v>
      </c>
      <c r="G141" s="327">
        <v>5</v>
      </c>
      <c r="H141" s="327">
        <v>10</v>
      </c>
      <c r="I141" s="328">
        <v>15</v>
      </c>
      <c r="J141" s="328">
        <v>20</v>
      </c>
      <c r="K141" s="328">
        <v>25</v>
      </c>
      <c r="L141" s="59"/>
      <c r="M141" s="13"/>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1:74" ht="36" customHeight="1">
      <c r="A142" s="4"/>
      <c r="B142" s="4"/>
      <c r="C142" s="4"/>
      <c r="D142" s="4"/>
      <c r="E142" s="4"/>
      <c r="F142" s="70" t="s">
        <v>178</v>
      </c>
      <c r="G142" s="64">
        <v>4</v>
      </c>
      <c r="H142" s="63">
        <v>8</v>
      </c>
      <c r="I142" s="63">
        <v>12</v>
      </c>
      <c r="J142" s="60">
        <v>16</v>
      </c>
      <c r="K142" s="60">
        <v>20</v>
      </c>
      <c r="L142" s="13"/>
      <c r="M142" s="13"/>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1:74" ht="30" customHeight="1">
      <c r="A143" s="4"/>
      <c r="B143" s="4"/>
      <c r="C143" s="4"/>
      <c r="D143" s="4"/>
      <c r="E143" s="4"/>
      <c r="F143" s="70" t="s">
        <v>179</v>
      </c>
      <c r="G143" s="65">
        <v>3</v>
      </c>
      <c r="H143" s="64">
        <v>6</v>
      </c>
      <c r="I143" s="63">
        <v>9</v>
      </c>
      <c r="J143" s="60">
        <v>12</v>
      </c>
      <c r="K143" s="60">
        <v>15</v>
      </c>
      <c r="L143" s="13"/>
      <c r="M143" s="13"/>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1:74" ht="30" customHeight="1">
      <c r="D144" s="4"/>
      <c r="F144" s="70" t="s">
        <v>133</v>
      </c>
      <c r="G144" s="65">
        <v>2</v>
      </c>
      <c r="H144" s="65">
        <v>4</v>
      </c>
      <c r="I144" s="64">
        <v>6</v>
      </c>
      <c r="J144" s="63">
        <v>8</v>
      </c>
      <c r="K144" s="60">
        <v>10</v>
      </c>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6:50" ht="32.25" customHeight="1">
      <c r="F145" s="70" t="s">
        <v>180</v>
      </c>
      <c r="G145" s="65">
        <v>1</v>
      </c>
      <c r="H145" s="65">
        <v>2</v>
      </c>
      <c r="I145" s="64">
        <v>3</v>
      </c>
      <c r="J145" s="63">
        <v>4</v>
      </c>
      <c r="K145" s="63">
        <v>5</v>
      </c>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6:50" ht="15">
      <c r="F146" s="61"/>
      <c r="G146" s="62" t="s">
        <v>134</v>
      </c>
      <c r="H146" s="62" t="s">
        <v>135</v>
      </c>
      <c r="I146" s="62" t="s">
        <v>132</v>
      </c>
      <c r="J146" s="62" t="s">
        <v>136</v>
      </c>
      <c r="K146" s="62" t="s">
        <v>137</v>
      </c>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6:50">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6:50">
      <c r="G148" s="411" t="s">
        <v>196</v>
      </c>
      <c r="H148" s="412"/>
      <c r="I148" s="412"/>
      <c r="J148" s="412"/>
      <c r="K148" s="412"/>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6:50">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6:50">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6:50">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6:50">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6:50">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6:50">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6:50">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6:50">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6:50">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6:50">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6:50">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6:50">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8:50">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8:50">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8:50">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8:50">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8:50">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8:50">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8:50">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8:50">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spans="8:50">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spans="8:50">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spans="8:50">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8:50">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8:50">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8:50">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spans="8:50">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spans="8:50">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8:50">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spans="8:50">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spans="8:50">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spans="8:50">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spans="8:50">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8:50">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spans="8:50">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8:50">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spans="8:50">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spans="8:50">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spans="8:50">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spans="8:50">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spans="8:50">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spans="8:50">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spans="8:50">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spans="8:50">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row>
    <row r="193" spans="8:50">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row>
    <row r="194" spans="8:50">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row>
    <row r="195" spans="8:50">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row>
    <row r="196" spans="8:50">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row>
    <row r="197" spans="8:50">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row>
    <row r="198" spans="8:50">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row>
    <row r="199" spans="8:50">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row>
    <row r="200" spans="8:50">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row>
    <row r="201" spans="8:50">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row>
    <row r="202" spans="8:50">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row>
    <row r="203" spans="8:50">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row>
    <row r="204" spans="8:50">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row>
    <row r="205" spans="8:50">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row>
    <row r="206" spans="8:50">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row>
    <row r="207" spans="8:50">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row>
    <row r="208" spans="8:50">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row>
    <row r="209" spans="8:50">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row>
    <row r="210" spans="8:50">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row>
    <row r="211" spans="8:50">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row>
    <row r="212" spans="8:50">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row>
    <row r="213" spans="8:50">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row>
    <row r="214" spans="8:50">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row>
    <row r="215" spans="8:50">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row>
    <row r="216" spans="8:50">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row>
    <row r="217" spans="8:50">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row>
    <row r="218" spans="8:50">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row>
    <row r="219" spans="8:50">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row>
    <row r="220" spans="8:50">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row>
    <row r="221" spans="8:50">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row>
    <row r="222" spans="8:50">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row>
    <row r="223" spans="8:50">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row>
    <row r="224" spans="8:50">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row>
    <row r="225" spans="8:50">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row>
    <row r="226" spans="8:50">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row>
    <row r="227" spans="8:50">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row>
    <row r="228" spans="8:50">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row>
    <row r="229" spans="8:50">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row>
    <row r="230" spans="8:50">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row>
    <row r="231" spans="8:50">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row>
    <row r="232" spans="8:50">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row>
    <row r="233" spans="8:50">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row>
    <row r="234" spans="8:50">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row>
    <row r="235" spans="8:50">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row>
    <row r="236" spans="8:50">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row>
    <row r="237" spans="8:50">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row>
    <row r="238" spans="8:50">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row>
    <row r="239" spans="8:50">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row>
    <row r="240" spans="8:50">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row>
    <row r="241" spans="8:50">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row>
    <row r="242" spans="8:50">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row>
    <row r="243" spans="8:50">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row>
    <row r="244" spans="8:50">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row>
    <row r="245" spans="8:50">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row>
    <row r="246" spans="8:50">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row>
    <row r="247" spans="8:50">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row>
    <row r="248" spans="8:50">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row>
    <row r="249" spans="8:50">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row>
    <row r="250" spans="8:50">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row>
    <row r="251" spans="8:50">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row>
    <row r="252" spans="8:50">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row>
    <row r="253" spans="8:50">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row>
    <row r="254" spans="8:50">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row>
    <row r="255" spans="8:50">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row>
    <row r="256" spans="8:50">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row>
    <row r="257" spans="8:50">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row>
    <row r="258" spans="8:50">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row>
    <row r="259" spans="8:50">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row>
    <row r="260" spans="8:50">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row>
    <row r="261" spans="8:50">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row>
    <row r="262" spans="8:50">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row>
    <row r="263" spans="8:50">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row>
    <row r="264" spans="8:50">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row>
    <row r="265" spans="8:50">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row>
    <row r="266" spans="8:50">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row>
    <row r="267" spans="8:50">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row>
    <row r="268" spans="8:50">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row>
    <row r="269" spans="8:50">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row>
    <row r="270" spans="8:50">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row>
    <row r="271" spans="8:50">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row>
    <row r="272" spans="8:50">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row>
    <row r="273" spans="8:50">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row>
    <row r="274" spans="8:50">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row>
    <row r="275" spans="8:50">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row>
    <row r="276" spans="8:50">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row>
    <row r="277" spans="8:50">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row>
    <row r="278" spans="8:50">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row>
    <row r="279" spans="8:50">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row>
    <row r="280" spans="8:50">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row>
    <row r="281" spans="8:50">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row>
    <row r="282" spans="8:50">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row>
    <row r="283" spans="8:50">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row>
    <row r="284" spans="8:50">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row>
    <row r="285" spans="8:50">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row>
    <row r="286" spans="8:50">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row>
    <row r="287" spans="8:50">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row>
    <row r="288" spans="8:50">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row>
    <row r="289" spans="8:50">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row>
    <row r="290" spans="8:50">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row>
    <row r="291" spans="8:50">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row>
    <row r="292" spans="8:50">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row>
    <row r="293" spans="8:50">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row>
    <row r="294" spans="8:50">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row>
    <row r="295" spans="8:50">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row>
    <row r="296" spans="8:50">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row>
    <row r="297" spans="8:50">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row>
    <row r="298" spans="8:50">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row>
    <row r="299" spans="8:50">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row>
    <row r="300" spans="8:50">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row>
    <row r="301" spans="8:50">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row>
    <row r="302" spans="8:50">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row>
    <row r="303" spans="8:50">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row>
    <row r="304" spans="8:50">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row>
    <row r="305" spans="8:50">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row>
    <row r="306" spans="8:50">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row>
    <row r="307" spans="8:50">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row>
    <row r="308" spans="8:50">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row>
    <row r="309" spans="8:50">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row>
    <row r="310" spans="8:50">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row>
    <row r="311" spans="8:50">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row>
    <row r="312" spans="8:50">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row>
    <row r="313" spans="8:50">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row>
    <row r="314" spans="8:50">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row>
    <row r="315" spans="8:50">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row>
    <row r="316" spans="8:50">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row>
    <row r="317" spans="8:50">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row>
    <row r="318" spans="8:50">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row>
    <row r="319" spans="8:50">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row>
    <row r="320" spans="8:50">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row>
    <row r="321" spans="8:50">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row>
    <row r="322" spans="8:50">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row>
    <row r="323" spans="8:50">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row>
    <row r="324" spans="8:50">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row>
    <row r="325" spans="8:50">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row>
    <row r="326" spans="8:50">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row>
    <row r="327" spans="8:50">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row>
    <row r="328" spans="8:50">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row>
    <row r="329" spans="8:50">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row>
    <row r="330" spans="8:50">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row>
    <row r="331" spans="8:50">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row>
    <row r="332" spans="8:50">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row>
    <row r="333" spans="8:50">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row>
    <row r="334" spans="8:50">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row>
    <row r="335" spans="8:50">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row>
    <row r="336" spans="8:50">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row>
    <row r="337" spans="8:50">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row>
    <row r="338" spans="8:50">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row>
    <row r="339" spans="8:50">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row>
    <row r="340" spans="8:50">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row>
    <row r="341" spans="8:50">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row>
    <row r="342" spans="8:50">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row>
    <row r="343" spans="8:50">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row>
    <row r="344" spans="8:50">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row>
    <row r="345" spans="8:50">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row>
    <row r="346" spans="8:50">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row>
    <row r="347" spans="8:50">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row>
    <row r="348" spans="8:50">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row>
    <row r="349" spans="8:50">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row>
    <row r="350" spans="8:50">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row>
    <row r="351" spans="8:50">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row>
    <row r="352" spans="8:50">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row>
    <row r="353" spans="8:50">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row>
    <row r="354" spans="8:50">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row>
    <row r="355" spans="8:50">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row>
    <row r="356" spans="8:50">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row>
    <row r="357" spans="8:50">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row>
    <row r="358" spans="8:50">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row>
    <row r="359" spans="8:50">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row>
    <row r="360" spans="8:50">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row>
    <row r="361" spans="8:50">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row>
    <row r="362" spans="8:50">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row>
    <row r="363" spans="8:50">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row>
    <row r="364" spans="8:50">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row>
    <row r="365" spans="8:50">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row>
    <row r="366" spans="8:50">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row>
    <row r="367" spans="8:50">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row>
    <row r="368" spans="8:50">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row>
    <row r="369" spans="8:50">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row>
    <row r="370" spans="8:50">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row>
    <row r="371" spans="8:50">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row>
    <row r="372" spans="8:50">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row>
    <row r="373" spans="8:50">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row>
    <row r="374" spans="8:50">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row>
    <row r="375" spans="8:50">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row>
    <row r="376" spans="8:50">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row>
    <row r="377" spans="8:50">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row>
    <row r="378" spans="8:50">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row>
    <row r="379" spans="8:50">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row>
    <row r="380" spans="8:50">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row>
    <row r="381" spans="8:50">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row>
    <row r="382" spans="8:50">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row>
    <row r="383" spans="8:50">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row>
    <row r="384" spans="8:50">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row>
    <row r="385" spans="8:50">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row>
    <row r="386" spans="8:50">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row>
    <row r="387" spans="8:50">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row>
    <row r="388" spans="8:50">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row>
    <row r="389" spans="8:50">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row>
    <row r="390" spans="8:50">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row>
    <row r="391" spans="8:50">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row>
    <row r="392" spans="8:50">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row>
    <row r="393" spans="8:50">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row>
    <row r="394" spans="8:50">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row>
    <row r="395" spans="8:50">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row>
    <row r="396" spans="8:50">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row>
    <row r="397" spans="8:50">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row>
    <row r="398" spans="8:50">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row>
    <row r="399" spans="8:50">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row>
    <row r="400" spans="8:50">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row>
    <row r="401" spans="8:50">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row>
    <row r="402" spans="8:50">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row>
    <row r="403" spans="8:50">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row>
    <row r="404" spans="8:50">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row>
    <row r="405" spans="8:50">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row>
    <row r="406" spans="8:50">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row>
    <row r="407" spans="8:50">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row>
    <row r="408" spans="8:50">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row>
    <row r="409" spans="8:50">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row>
    <row r="410" spans="8:50">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row>
    <row r="411" spans="8:50">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row>
    <row r="412" spans="8:50">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row>
    <row r="413" spans="8:50">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row>
    <row r="414" spans="8:50">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row>
    <row r="415" spans="8:50">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row>
    <row r="416" spans="8:50">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row>
    <row r="417" spans="8:50">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row>
    <row r="418" spans="8:50">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row>
    <row r="419" spans="8:50">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row>
    <row r="420" spans="8:50">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row>
    <row r="421" spans="8:50">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row>
    <row r="422" spans="8:50">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row>
    <row r="423" spans="8:50">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row>
    <row r="424" spans="8:50">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row>
    <row r="425" spans="8:50">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row>
    <row r="426" spans="8:50">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row>
    <row r="427" spans="8:50">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row>
    <row r="428" spans="8:50">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row>
    <row r="429" spans="8:50">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row>
    <row r="430" spans="8:50">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row>
    <row r="431" spans="8:50">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row>
    <row r="432" spans="8:50">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row>
    <row r="433" spans="8:50">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row>
    <row r="434" spans="8:50">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8:50">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row>
    <row r="436" spans="8:50">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row>
    <row r="437" spans="8:50">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row>
    <row r="438" spans="8:50">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row>
    <row r="439" spans="8:50">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row>
    <row r="440" spans="8:50">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row>
    <row r="441" spans="8:50">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row>
    <row r="442" spans="8:50">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row>
    <row r="443" spans="8:50">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row>
    <row r="444" spans="8:50">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row>
    <row r="445" spans="8:50">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row>
    <row r="446" spans="8:50">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row>
    <row r="447" spans="8:50">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row>
    <row r="448" spans="8:50">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row>
    <row r="449" spans="8:50">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row>
    <row r="450" spans="8:50">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row>
    <row r="451" spans="8:50">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row>
    <row r="452" spans="8:50">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row>
    <row r="453" spans="8:50">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row>
    <row r="454" spans="8:50">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row>
    <row r="455" spans="8:50">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row>
    <row r="456" spans="8:50">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row>
    <row r="457" spans="8:50">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row>
    <row r="458" spans="8:50">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row>
    <row r="459" spans="8:50">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row>
    <row r="460" spans="8:50">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row>
    <row r="461" spans="8:50">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row>
    <row r="462" spans="8:50">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row>
    <row r="463" spans="8:50">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row>
    <row r="464" spans="8:50">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row>
    <row r="465" spans="8:50">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row>
    <row r="466" spans="8:50">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row>
    <row r="467" spans="8:50">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row>
    <row r="468" spans="8:50">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row>
    <row r="469" spans="8:50">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row>
    <row r="470" spans="8:50">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row>
    <row r="471" spans="8:50">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row>
    <row r="472" spans="8:50">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row>
    <row r="473" spans="8:50">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row>
    <row r="474" spans="8:50">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row>
    <row r="475" spans="8:50">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row>
    <row r="476" spans="8:50">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row>
    <row r="477" spans="8:50">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row>
    <row r="478" spans="8:50">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row>
    <row r="479" spans="8:50">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row>
    <row r="480" spans="8:50">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row>
    <row r="481" spans="8:50">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row>
    <row r="482" spans="8:50">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row>
    <row r="483" spans="8:50">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row>
    <row r="484" spans="8:50">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row>
    <row r="485" spans="8:50">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row>
    <row r="486" spans="8:50">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row>
    <row r="487" spans="8:50">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row>
    <row r="488" spans="8:50">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row>
    <row r="489" spans="8:50">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row>
    <row r="490" spans="8:50">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row>
    <row r="491" spans="8:50">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row>
    <row r="492" spans="8:50">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row>
    <row r="493" spans="8:50">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row>
    <row r="494" spans="8:50">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row>
    <row r="495" spans="8:50">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row>
    <row r="496" spans="8:50">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row>
    <row r="497" spans="8:50">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row>
    <row r="498" spans="8:50">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row>
    <row r="499" spans="8:50">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row>
    <row r="500" spans="8:50">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row>
    <row r="501" spans="8:50">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row>
    <row r="502" spans="8:50">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row>
    <row r="503" spans="8:50">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row>
    <row r="504" spans="8:50">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row>
    <row r="505" spans="8:50">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row>
    <row r="506" spans="8:50">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row>
    <row r="507" spans="8:50">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row>
    <row r="508" spans="8:50">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row>
    <row r="509" spans="8:50">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row>
    <row r="510" spans="8:50">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row>
    <row r="511" spans="8:50">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row>
    <row r="512" spans="8:50">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row>
    <row r="513" spans="8:50">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row>
    <row r="514" spans="8:50">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row>
    <row r="515" spans="8:50">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row>
    <row r="516" spans="8:50">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row>
    <row r="517" spans="8:50">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row>
    <row r="518" spans="8:50">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row>
    <row r="519" spans="8:50">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row>
    <row r="520" spans="8:50">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row>
    <row r="521" spans="8:50">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row>
    <row r="522" spans="8:50">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row>
    <row r="523" spans="8:50">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row>
    <row r="524" spans="8:50">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row>
    <row r="525" spans="8:50">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row>
    <row r="526" spans="8:50">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row>
    <row r="527" spans="8:50">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row>
    <row r="528" spans="8:50">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row>
    <row r="529" spans="8:50">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row>
    <row r="530" spans="8:50">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row>
    <row r="531" spans="8:50">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row>
    <row r="532" spans="8:50">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row>
    <row r="533" spans="8:50">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row>
    <row r="534" spans="8:50">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row>
    <row r="535" spans="8:50">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row>
    <row r="536" spans="8:50">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row>
    <row r="537" spans="8:50">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row>
  </sheetData>
  <mergeCells count="53">
    <mergeCell ref="L134:Q134"/>
    <mergeCell ref="A114:G114"/>
    <mergeCell ref="H114:V114"/>
    <mergeCell ref="A123:G123"/>
    <mergeCell ref="H123:V123"/>
    <mergeCell ref="G148:K148"/>
    <mergeCell ref="M136:Q136"/>
    <mergeCell ref="M137:Q137"/>
    <mergeCell ref="L139:L140"/>
    <mergeCell ref="M139:Q139"/>
    <mergeCell ref="M140:Q140"/>
    <mergeCell ref="M135:Q135"/>
    <mergeCell ref="M138:Q138"/>
    <mergeCell ref="F136:H136"/>
    <mergeCell ref="F138:H138"/>
    <mergeCell ref="F137:H137"/>
    <mergeCell ref="F135:H135"/>
    <mergeCell ref="A2:H7"/>
    <mergeCell ref="A8:V8"/>
    <mergeCell ref="U2:V3"/>
    <mergeCell ref="U4:V5"/>
    <mergeCell ref="U6:V7"/>
    <mergeCell ref="I2:R7"/>
    <mergeCell ref="A105:G105"/>
    <mergeCell ref="H105:V105"/>
    <mergeCell ref="A54:G54"/>
    <mergeCell ref="H54:V54"/>
    <mergeCell ref="A62:G62"/>
    <mergeCell ref="H62:V62"/>
    <mergeCell ref="A70:G70"/>
    <mergeCell ref="H70:V70"/>
    <mergeCell ref="A87:G87"/>
    <mergeCell ref="H87:V87"/>
    <mergeCell ref="A79:G79"/>
    <mergeCell ref="H79:V79"/>
    <mergeCell ref="A97:G97"/>
    <mergeCell ref="H97:V97"/>
    <mergeCell ref="W2:BV139"/>
    <mergeCell ref="D134:J134"/>
    <mergeCell ref="A9:G9"/>
    <mergeCell ref="A11:G11"/>
    <mergeCell ref="H11:V11"/>
    <mergeCell ref="A19:G19"/>
    <mergeCell ref="H19:V19"/>
    <mergeCell ref="O9:V9"/>
    <mergeCell ref="K9:N9"/>
    <mergeCell ref="H9:J9"/>
    <mergeCell ref="A45:G45"/>
    <mergeCell ref="H45:V45"/>
    <mergeCell ref="A27:G27"/>
    <mergeCell ref="H27:V27"/>
    <mergeCell ref="A38:G38"/>
    <mergeCell ref="H38:V38"/>
  </mergeCells>
  <phoneticPr fontId="0" type="noConversion"/>
  <conditionalFormatting sqref="J135:J138">
    <cfRule type="cellIs" dxfId="14" priority="740" stopIfTrue="1" operator="greaterThan">
      <formula>0</formula>
    </cfRule>
  </conditionalFormatting>
  <conditionalFormatting sqref="J124:J131 N124:N131 J20:J26 N20:N26 J46:J53 N46:N53 J55:J61 N55:N61 J63:J69 N63:N69 J88:J96 N88:N96 J98:J104 N98:N104 J28:J37 N28:N37 J39:J44 N39:N44 J71:J78 N71:N78 J80:J86 N80:N86 J12:J18 N12:N18 J107:J113 N107:N113 J115:J122 N115:N122">
    <cfRule type="containsText" dxfId="13" priority="651" operator="containsText" text="extrema">
      <formula>NOT(ISERROR(SEARCH("extrema",J12)))</formula>
    </cfRule>
    <cfRule type="containsText" dxfId="12" priority="652" operator="containsText" text="alta">
      <formula>NOT(ISERROR(SEARCH("alta",J12)))</formula>
    </cfRule>
    <cfRule type="containsText" dxfId="11" priority="653" operator="containsText" text="moderada">
      <formula>NOT(ISERROR(SEARCH("moderada",J12)))</formula>
    </cfRule>
    <cfRule type="containsText" dxfId="10" priority="654" operator="containsText" text="baja">
      <formula>NOT(ISERROR(SEARCH("baja",J12)))</formula>
    </cfRule>
  </conditionalFormatting>
  <conditionalFormatting sqref="H124:H131 H20:H26 H46:H53 H55:H61 H63:H69 H88:H96 H98:H104 H28:H37 H39:H44 H71:H78 H80:H86 H12:H18 H107:H113 H115:H122">
    <cfRule type="cellIs" dxfId="9" priority="751" stopIfTrue="1" operator="equal">
      <formula>"Menor"</formula>
    </cfRule>
    <cfRule type="cellIs" dxfId="8" priority="752" stopIfTrue="1" operator="equal">
      <formula>"Moderado"</formula>
    </cfRule>
  </conditionalFormatting>
  <conditionalFormatting sqref="I124:I131 I20:I26 I46:I53 I55:I61 I63:I69 I88:I96 I98:I104 I28:I37 I39:I44 I71:I78 I80:I86 I12:I18 I107:I113 I115:I122">
    <cfRule type="cellIs" dxfId="7" priority="753" stopIfTrue="1" operator="equal">
      <formula>"Casi seguro"</formula>
    </cfRule>
    <cfRule type="cellIs" dxfId="6" priority="754" stopIfTrue="1" operator="equal">
      <formula>"Probable"</formula>
    </cfRule>
    <cfRule type="cellIs" dxfId="5" priority="755" stopIfTrue="1" operator="equal">
      <formula>"Posible"</formula>
    </cfRule>
  </conditionalFormatting>
  <conditionalFormatting sqref="I124:I131 I20:I26 I46:I53 I55:I61 I63:I69 I88:I96 I98:I104 I28:I37 I39:I44 I71:I78 I80:I86 I12:I18 I107:I113 I115:I122">
    <cfRule type="cellIs" dxfId="4" priority="756" stopIfTrue="1" operator="equal">
      <formula>"Rara Vez"</formula>
    </cfRule>
    <cfRule type="cellIs" dxfId="3" priority="757" stopIfTrue="1" operator="equal">
      <formula>"Improbable"</formula>
    </cfRule>
  </conditionalFormatting>
  <conditionalFormatting sqref="H124:H131 H20:H26 H46:H53 H55:H61 H63:H69 H88:H96 H98:H104 H28:H37 H39:H44 H71:H78 H80:H86 H12:H18 H107:H113 H115:H122">
    <cfRule type="containsText" dxfId="2" priority="750" stopIfTrue="1" operator="containsText" text="Insignificante">
      <formula>NOT(ISERROR(SEARCH("Insignificante",H12)))</formula>
    </cfRule>
  </conditionalFormatting>
  <conditionalFormatting sqref="H124:H131 H20:H26 H46:H53 H55:H61 H63:H69 H88:H96 H98:H104 H28:H37 H39:H44 H71:H78 H80:H86 H12:H18 H107:H113 H115:H122">
    <cfRule type="containsText" dxfId="1" priority="649" operator="containsText" text="Catastrófico">
      <formula>NOT(ISERROR(SEARCH("Catastrófico",H12)))</formula>
    </cfRule>
    <cfRule type="containsText" dxfId="0" priority="650" stopIfTrue="1" operator="containsText" text="Mayor">
      <formula>NOT(ISERROR(SEARCH("Mayor",H12)))</formula>
    </cfRule>
  </conditionalFormatting>
  <dataValidations xWindow="309" yWindow="347" count="10">
    <dataValidation type="list" allowBlank="1" showInputMessage="1" showErrorMessage="1" sqref="C124:C131 C98:C104 C88:C96 C80:C86 C71:C78 C63:C69 C55:C61 C46:C53 C39:C44 C28:C37 C20:C26 C107:C113 C115:C122 C12:C18">
      <formula1>$B$1:$I$1</formula1>
    </dataValidation>
    <dataValidation allowBlank="1" showInputMessage="1" showErrorMessage="1" promptTitle="Impacto" prompt="Es la magnitud de sus efectos en caso de que se materialice el riesgo, a manera de referencia, se adjunta a esta matriz un cuadro de impactos en la hoja &quot;Impactos&quot; " sqref="H10:H11 H19 H45 H27 H106"/>
    <dataValidation allowBlank="1" showInputMessage="1" showErrorMessage="1" promptTitle="Probabilidad" prompt="Representa el número de veces que el riesgo se ha presentado en un determinado tiempo.  Cuando no se cuenta con un registro histórico se califica de manera cualitativa, tal como aparece en la presente matriz." sqref="I10 I106"/>
    <dataValidation allowBlank="1" showInputMessage="1" showErrorMessage="1" promptTitle="Evaluación de riesgos" prompt="De acuerdo al impacto y la probabilidad de ocurrencia, la matriz evalúa y valora el riesgo" sqref="J10 J106"/>
    <dataValidation allowBlank="1" showInputMessage="1" showErrorMessage="1" promptTitle="Controles existentes" prompt="De la lista desplegable, seleccione la opción que mejor se adecúe al riesgo planteado" sqref="K10 K106"/>
    <dataValidation allowBlank="1" showInputMessage="1" showErrorMessage="1" promptTitle="Descripción de los controles " prompt="Describa brevemente los controles que existen para el riesgo, de acuerdo con la columna anterior" sqref="M10 M106 M115"/>
    <dataValidation allowBlank="1" showInputMessage="1" showErrorMessage="1" promptTitle="Valoración del riesgo" prompt="La valoración del riesgo toma como base la calificación y evaluación de los riesgos." sqref="N10 N106"/>
    <dataValidation allowBlank="1" showInputMessage="1" showErrorMessage="1" promptTitle="Opciones de manejo" prompt="Ver cuatro de opciones de manejo y seleccionar la mas apropiada según el caso" sqref="O10 O106 O115"/>
    <dataValidation allowBlank="1" showInputMessage="1" showErrorMessage="1" promptTitle="Acciones" prompt="De acuerdo con la opción de manejo seleccionada, defina las acciones a desarrollar para cuplir con la misma" sqref="P10 P106 P115"/>
    <dataValidation allowBlank="1" showDropDown="1" showInputMessage="1" showErrorMessage="1" sqref="G14:G16 G20:G21 G107:G108"/>
  </dataValidations>
  <pageMargins left="0.78740157480314965" right="0.75" top="0.78740157480314965" bottom="0.59055118110236227" header="0" footer="0.39370078740157483"/>
  <pageSetup scale="32" fitToHeight="0" orientation="landscape" horizontalDpi="4294967294" verticalDpi="4294967294" r:id="rId1"/>
  <headerFooter alignWithMargins="0">
    <oddFooter>&amp;CPágina &amp;P de &amp;N</oddFooter>
  </headerFooter>
  <cellWatches>
    <cellWatch r="N6"/>
  </cellWatches>
  <drawing r:id="rId2"/>
  <extLst>
    <ext xmlns:x14="http://schemas.microsoft.com/office/spreadsheetml/2009/9/main" uri="{CCE6A557-97BC-4b89-ADB6-D9C93CAAB3DF}">
      <x14:dataValidations xmlns:xm="http://schemas.microsoft.com/office/excel/2006/main" xWindow="309" yWindow="347" count="5">
        <x14:dataValidation type="list" allowBlank="1" showInputMessage="1" showErrorMessage="1">
          <x14:formula1>
            <xm:f>Listas!$A$2:$A$6</xm:f>
          </x14:formula1>
          <xm:sqref>H71:H78 H20:H26 H12:H18 H39:H44 H28:H37 H46:H53 H55:H61 H98:H104 H63:H69 H80:H86 H88:H96 H107:H113 H115:H122 H129:H136</xm:sqref>
        </x14:dataValidation>
        <x14:dataValidation type="list" allowBlank="1" showInputMessage="1" showErrorMessage="1">
          <x14:formula1>
            <xm:f>Listas!$B$2:$B$6</xm:f>
          </x14:formula1>
          <xm:sqref>I71:I78 I20:I26 I46:I53 I39:I44 I28:I37 I55:I61 I12:I18 I98:I104 I88:I96 I80:I86 I63:I69 I107:I113 I115:I122 I129:I136</xm:sqref>
        </x14:dataValidation>
        <x14:dataValidation type="list" allowBlank="1" showInputMessage="1" showErrorMessage="1">
          <x14:formula1>
            <xm:f>Listas!$D$2:$D$4</xm:f>
          </x14:formula1>
          <xm:sqref>K71:K78 K20:K26 K46:K53 K39:K44 K28:K37 K55:K61 K63:K69 K98:K104 K88:K96 K80:K86 K12:K18 K107:K113 K115:K122 K129:K136</xm:sqref>
        </x14:dataValidation>
        <x14:dataValidation type="list" allowBlank="1" showInputMessage="1" showErrorMessage="1" errorTitle="Error" error="Seleccionar de la lista">
          <x14:formula1>
            <xm:f>Listas!$C$2:$C$3</xm:f>
          </x14:formula1>
          <xm:sqref>L71:L78 L20:L26 L46:L53 L39:L44 L28:L37 L55:L61 L63:L69 L98:L104 L88:L96 L80:L86 L12:L18 L107:L113 L115:L122 L129:L136</xm:sqref>
        </x14:dataValidation>
        <x14:dataValidation type="list" allowBlank="1" showInputMessage="1" showErrorMessage="1">
          <x14:formula1>
            <xm:f>[1]Listas!#REF!</xm:f>
          </x14:formula1>
          <xm:sqref>G109:G113</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K586"/>
  <sheetViews>
    <sheetView workbookViewId="0">
      <selection activeCell="F2" sqref="F2"/>
    </sheetView>
  </sheetViews>
  <sheetFormatPr baseColWidth="10" defaultRowHeight="12.75"/>
  <cols>
    <col min="5" max="5" width="9.7109375" style="2" customWidth="1"/>
    <col min="6" max="7" width="9.42578125" style="2" customWidth="1"/>
    <col min="8" max="8" width="8.28515625" style="2" customWidth="1"/>
    <col min="9" max="9" width="17.42578125" style="2" customWidth="1"/>
    <col min="10" max="10" width="13.140625" style="2" customWidth="1"/>
    <col min="11" max="11" width="14.140625" style="2" customWidth="1"/>
  </cols>
  <sheetData>
    <row r="1" spans="1:11" ht="25.5">
      <c r="A1" t="s">
        <v>10</v>
      </c>
      <c r="B1" t="s">
        <v>138</v>
      </c>
      <c r="C1" t="s">
        <v>147</v>
      </c>
      <c r="D1" t="s">
        <v>173</v>
      </c>
      <c r="E1" s="15" t="s">
        <v>174</v>
      </c>
      <c r="F1" s="15" t="s">
        <v>175</v>
      </c>
      <c r="G1" s="16" t="s">
        <v>145</v>
      </c>
      <c r="H1" s="16" t="s">
        <v>168</v>
      </c>
      <c r="I1" s="16" t="s">
        <v>148</v>
      </c>
      <c r="J1" s="16" t="s">
        <v>176</v>
      </c>
      <c r="K1" s="16" t="s">
        <v>146</v>
      </c>
    </row>
    <row r="2" spans="1:11" ht="76.5">
      <c r="A2" s="21" t="s">
        <v>134</v>
      </c>
      <c r="B2" s="21" t="s">
        <v>143</v>
      </c>
      <c r="C2" s="15" t="s">
        <v>20</v>
      </c>
      <c r="D2" s="21" t="s">
        <v>170</v>
      </c>
      <c r="E2" s="15" t="s">
        <v>134</v>
      </c>
      <c r="F2" s="15" t="s">
        <v>144</v>
      </c>
      <c r="G2" s="15" t="s">
        <v>149</v>
      </c>
      <c r="H2" s="15" t="s">
        <v>149</v>
      </c>
      <c r="I2" s="56" t="s">
        <v>170</v>
      </c>
      <c r="J2" s="15" t="s">
        <v>20</v>
      </c>
      <c r="K2" s="15" t="s">
        <v>149</v>
      </c>
    </row>
    <row r="3" spans="1:11" ht="76.5">
      <c r="A3" s="15" t="s">
        <v>135</v>
      </c>
      <c r="B3" s="15" t="s">
        <v>133</v>
      </c>
      <c r="C3" s="15" t="s">
        <v>22</v>
      </c>
      <c r="D3" s="15" t="s">
        <v>171</v>
      </c>
      <c r="E3" s="15" t="s">
        <v>134</v>
      </c>
      <c r="F3" s="15" t="s">
        <v>133</v>
      </c>
      <c r="G3" s="15" t="s">
        <v>150</v>
      </c>
      <c r="H3" s="15" t="s">
        <v>149</v>
      </c>
      <c r="I3" s="56" t="s">
        <v>170</v>
      </c>
      <c r="J3" s="15" t="s">
        <v>22</v>
      </c>
      <c r="K3" s="15" t="s">
        <v>149</v>
      </c>
    </row>
    <row r="4" spans="1:11" ht="76.5">
      <c r="A4" s="15" t="s">
        <v>132</v>
      </c>
      <c r="B4" s="15" t="s">
        <v>141</v>
      </c>
      <c r="C4" s="15"/>
      <c r="D4" s="15" t="s">
        <v>172</v>
      </c>
      <c r="E4" s="15" t="s">
        <v>134</v>
      </c>
      <c r="F4" s="15" t="s">
        <v>141</v>
      </c>
      <c r="G4" s="15" t="s">
        <v>151</v>
      </c>
      <c r="H4" s="15" t="s">
        <v>149</v>
      </c>
      <c r="I4" s="56" t="s">
        <v>171</v>
      </c>
      <c r="J4" s="15" t="s">
        <v>20</v>
      </c>
      <c r="K4" s="15" t="s">
        <v>149</v>
      </c>
    </row>
    <row r="5" spans="1:11" ht="89.25">
      <c r="A5" s="15" t="s">
        <v>136</v>
      </c>
      <c r="B5" s="22" t="s">
        <v>140</v>
      </c>
      <c r="C5" s="15"/>
      <c r="D5" s="4"/>
      <c r="E5" s="15" t="s">
        <v>134</v>
      </c>
      <c r="F5" s="15" t="s">
        <v>140</v>
      </c>
      <c r="G5" s="15" t="s">
        <v>152</v>
      </c>
      <c r="H5" s="15" t="s">
        <v>149</v>
      </c>
      <c r="I5" s="56" t="s">
        <v>171</v>
      </c>
      <c r="J5" s="15" t="s">
        <v>22</v>
      </c>
      <c r="K5" s="15" t="s">
        <v>149</v>
      </c>
    </row>
    <row r="6" spans="1:11" ht="127.5">
      <c r="A6" s="15" t="s">
        <v>137</v>
      </c>
      <c r="B6" s="15" t="s">
        <v>139</v>
      </c>
      <c r="C6" s="4"/>
      <c r="D6" s="4"/>
      <c r="E6" s="15" t="s">
        <v>134</v>
      </c>
      <c r="F6" s="15" t="s">
        <v>139</v>
      </c>
      <c r="G6" s="15" t="s">
        <v>153</v>
      </c>
      <c r="H6" s="15" t="s">
        <v>149</v>
      </c>
      <c r="I6" s="56" t="s">
        <v>172</v>
      </c>
      <c r="J6" s="15" t="s">
        <v>20</v>
      </c>
      <c r="K6" s="15" t="s">
        <v>149</v>
      </c>
    </row>
    <row r="7" spans="1:11" ht="76.5">
      <c r="E7" s="15" t="s">
        <v>135</v>
      </c>
      <c r="F7" s="15" t="s">
        <v>144</v>
      </c>
      <c r="G7" s="15" t="s">
        <v>150</v>
      </c>
      <c r="H7" s="15" t="s">
        <v>149</v>
      </c>
      <c r="I7" s="56" t="s">
        <v>172</v>
      </c>
      <c r="J7" s="15" t="s">
        <v>22</v>
      </c>
      <c r="K7" s="15" t="s">
        <v>149</v>
      </c>
    </row>
    <row r="8" spans="1:11" ht="76.5">
      <c r="E8" s="15" t="s">
        <v>135</v>
      </c>
      <c r="F8" s="15" t="s">
        <v>133</v>
      </c>
      <c r="G8" s="15" t="s">
        <v>154</v>
      </c>
      <c r="H8" s="15" t="s">
        <v>150</v>
      </c>
      <c r="I8" s="56" t="s">
        <v>170</v>
      </c>
      <c r="J8" s="15" t="s">
        <v>20</v>
      </c>
      <c r="K8" s="15" t="s">
        <v>149</v>
      </c>
    </row>
    <row r="9" spans="1:11" ht="89.25">
      <c r="E9" s="15" t="s">
        <v>135</v>
      </c>
      <c r="F9" s="15" t="s">
        <v>141</v>
      </c>
      <c r="G9" s="15" t="s">
        <v>155</v>
      </c>
      <c r="H9" s="15" t="s">
        <v>150</v>
      </c>
      <c r="I9" s="56" t="s">
        <v>170</v>
      </c>
      <c r="J9" s="15" t="s">
        <v>22</v>
      </c>
      <c r="K9" s="15" t="s">
        <v>150</v>
      </c>
    </row>
    <row r="10" spans="1:11" ht="127.5">
      <c r="E10" s="15" t="s">
        <v>135</v>
      </c>
      <c r="F10" s="15" t="s">
        <v>140</v>
      </c>
      <c r="G10" s="15" t="s">
        <v>156</v>
      </c>
      <c r="H10" s="15" t="s">
        <v>150</v>
      </c>
      <c r="I10" s="56" t="s">
        <v>171</v>
      </c>
      <c r="J10" s="15" t="s">
        <v>20</v>
      </c>
      <c r="K10" s="15" t="s">
        <v>150</v>
      </c>
    </row>
    <row r="11" spans="1:11" ht="127.5">
      <c r="E11" s="15" t="s">
        <v>135</v>
      </c>
      <c r="F11" s="15" t="s">
        <v>139</v>
      </c>
      <c r="G11" s="15" t="s">
        <v>157</v>
      </c>
      <c r="H11" s="15" t="s">
        <v>150</v>
      </c>
      <c r="I11" s="56" t="s">
        <v>171</v>
      </c>
      <c r="J11" s="15" t="s">
        <v>22</v>
      </c>
      <c r="K11" s="15" t="s">
        <v>149</v>
      </c>
    </row>
    <row r="12" spans="1:11" ht="89.25">
      <c r="E12" s="15" t="s">
        <v>132</v>
      </c>
      <c r="F12" s="15" t="s">
        <v>144</v>
      </c>
      <c r="G12" s="15" t="s">
        <v>158</v>
      </c>
      <c r="H12" s="15" t="s">
        <v>150</v>
      </c>
      <c r="I12" s="56" t="s">
        <v>172</v>
      </c>
      <c r="J12" s="15" t="s">
        <v>20</v>
      </c>
      <c r="K12" s="15" t="s">
        <v>150</v>
      </c>
    </row>
    <row r="13" spans="1:11" ht="89.25">
      <c r="E13" s="15" t="s">
        <v>132</v>
      </c>
      <c r="F13" s="15" t="s">
        <v>133</v>
      </c>
      <c r="G13" s="15" t="s">
        <v>155</v>
      </c>
      <c r="H13" s="15" t="s">
        <v>150</v>
      </c>
      <c r="I13" s="56" t="s">
        <v>172</v>
      </c>
      <c r="J13" s="15" t="s">
        <v>22</v>
      </c>
      <c r="K13" s="15" t="s">
        <v>149</v>
      </c>
    </row>
    <row r="14" spans="1:11" ht="127.5">
      <c r="E14" s="15" t="s">
        <v>132</v>
      </c>
      <c r="F14" s="15" t="s">
        <v>141</v>
      </c>
      <c r="G14" s="15" t="s">
        <v>159</v>
      </c>
      <c r="H14" s="15" t="s">
        <v>151</v>
      </c>
      <c r="I14" s="56" t="s">
        <v>170</v>
      </c>
      <c r="J14" s="15" t="s">
        <v>20</v>
      </c>
      <c r="K14" s="15" t="s">
        <v>150</v>
      </c>
    </row>
    <row r="15" spans="1:11" ht="127.5">
      <c r="E15" s="15" t="s">
        <v>132</v>
      </c>
      <c r="F15" s="15" t="s">
        <v>140</v>
      </c>
      <c r="G15" s="15" t="s">
        <v>160</v>
      </c>
      <c r="H15" s="15" t="s">
        <v>151</v>
      </c>
      <c r="I15" s="56" t="s">
        <v>170</v>
      </c>
      <c r="J15" s="15" t="s">
        <v>22</v>
      </c>
      <c r="K15" s="15" t="s">
        <v>151</v>
      </c>
    </row>
    <row r="16" spans="1:11" ht="127.5">
      <c r="E16" s="15" t="s">
        <v>132</v>
      </c>
      <c r="F16" s="15" t="s">
        <v>139</v>
      </c>
      <c r="G16" s="15" t="s">
        <v>161</v>
      </c>
      <c r="H16" s="15" t="s">
        <v>151</v>
      </c>
      <c r="I16" s="56" t="s">
        <v>171</v>
      </c>
      <c r="J16" s="15" t="s">
        <v>20</v>
      </c>
      <c r="K16" s="15" t="s">
        <v>151</v>
      </c>
    </row>
    <row r="17" spans="5:11" ht="127.5">
      <c r="E17" s="15" t="s">
        <v>136</v>
      </c>
      <c r="F17" s="15" t="s">
        <v>144</v>
      </c>
      <c r="G17" s="15" t="s">
        <v>162</v>
      </c>
      <c r="H17" s="15" t="s">
        <v>151</v>
      </c>
      <c r="I17" s="56" t="s">
        <v>171</v>
      </c>
      <c r="J17" s="15" t="s">
        <v>22</v>
      </c>
      <c r="K17" s="15" t="s">
        <v>150</v>
      </c>
    </row>
    <row r="18" spans="5:11" ht="127.5">
      <c r="E18" s="15" t="s">
        <v>136</v>
      </c>
      <c r="F18" s="15" t="s">
        <v>133</v>
      </c>
      <c r="G18" s="15" t="s">
        <v>156</v>
      </c>
      <c r="H18" s="15" t="s">
        <v>151</v>
      </c>
      <c r="I18" s="56" t="s">
        <v>172</v>
      </c>
      <c r="J18" s="15" t="s">
        <v>20</v>
      </c>
      <c r="K18" s="15" t="s">
        <v>151</v>
      </c>
    </row>
    <row r="19" spans="5:11" ht="127.5">
      <c r="E19" s="15" t="s">
        <v>136</v>
      </c>
      <c r="F19" s="15" t="s">
        <v>141</v>
      </c>
      <c r="G19" s="15" t="s">
        <v>163</v>
      </c>
      <c r="H19" s="15" t="s">
        <v>151</v>
      </c>
      <c r="I19" s="56" t="s">
        <v>172</v>
      </c>
      <c r="J19" s="15" t="s">
        <v>22</v>
      </c>
      <c r="K19" s="15" t="s">
        <v>149</v>
      </c>
    </row>
    <row r="20" spans="5:11" ht="140.25">
      <c r="E20" s="15" t="s">
        <v>136</v>
      </c>
      <c r="F20" s="15" t="s">
        <v>140</v>
      </c>
      <c r="G20" s="15" t="s">
        <v>164</v>
      </c>
      <c r="H20" s="15" t="s">
        <v>152</v>
      </c>
      <c r="I20" s="56" t="s">
        <v>170</v>
      </c>
      <c r="J20" s="15" t="s">
        <v>20</v>
      </c>
      <c r="K20" s="15" t="s">
        <v>151</v>
      </c>
    </row>
    <row r="21" spans="5:11" ht="140.25">
      <c r="E21" s="15" t="s">
        <v>136</v>
      </c>
      <c r="F21" s="15" t="s">
        <v>139</v>
      </c>
      <c r="G21" s="15" t="s">
        <v>165</v>
      </c>
      <c r="H21" s="15" t="s">
        <v>152</v>
      </c>
      <c r="I21" s="56" t="s">
        <v>170</v>
      </c>
      <c r="J21" s="15" t="s">
        <v>22</v>
      </c>
      <c r="K21" s="15" t="s">
        <v>152</v>
      </c>
    </row>
    <row r="22" spans="5:11" ht="140.25">
      <c r="E22" s="15" t="s">
        <v>137</v>
      </c>
      <c r="F22" s="15" t="s">
        <v>144</v>
      </c>
      <c r="G22" s="15" t="s">
        <v>153</v>
      </c>
      <c r="H22" s="15" t="s">
        <v>152</v>
      </c>
      <c r="I22" s="56" t="s">
        <v>171</v>
      </c>
      <c r="J22" s="15" t="s">
        <v>20</v>
      </c>
      <c r="K22" s="15" t="s">
        <v>152</v>
      </c>
    </row>
    <row r="23" spans="5:11" ht="140.25">
      <c r="E23" s="15" t="s">
        <v>137</v>
      </c>
      <c r="F23" s="15" t="s">
        <v>133</v>
      </c>
      <c r="G23" s="15" t="s">
        <v>166</v>
      </c>
      <c r="H23" s="15" t="s">
        <v>152</v>
      </c>
      <c r="I23" s="56" t="s">
        <v>171</v>
      </c>
      <c r="J23" s="15" t="s">
        <v>22</v>
      </c>
      <c r="K23" s="15" t="s">
        <v>151</v>
      </c>
    </row>
    <row r="24" spans="5:11" ht="140.25">
      <c r="E24" s="15" t="s">
        <v>137</v>
      </c>
      <c r="F24" s="15" t="s">
        <v>141</v>
      </c>
      <c r="G24" s="15" t="s">
        <v>161</v>
      </c>
      <c r="H24" s="15" t="s">
        <v>152</v>
      </c>
      <c r="I24" s="56" t="s">
        <v>172</v>
      </c>
      <c r="J24" s="15" t="s">
        <v>20</v>
      </c>
      <c r="K24" s="15" t="s">
        <v>152</v>
      </c>
    </row>
    <row r="25" spans="5:11" ht="140.25">
      <c r="E25" s="15" t="s">
        <v>137</v>
      </c>
      <c r="F25" s="15" t="s">
        <v>140</v>
      </c>
      <c r="G25" s="15" t="s">
        <v>165</v>
      </c>
      <c r="H25" s="15" t="s">
        <v>152</v>
      </c>
      <c r="I25" s="56" t="s">
        <v>172</v>
      </c>
      <c r="J25" s="15" t="s">
        <v>22</v>
      </c>
      <c r="K25" s="15" t="s">
        <v>150</v>
      </c>
    </row>
    <row r="26" spans="5:11" ht="165.75">
      <c r="E26" s="15" t="s">
        <v>137</v>
      </c>
      <c r="F26" s="15" t="s">
        <v>139</v>
      </c>
      <c r="G26" s="15" t="s">
        <v>167</v>
      </c>
      <c r="H26" s="15" t="s">
        <v>153</v>
      </c>
      <c r="I26" s="56" t="s">
        <v>170</v>
      </c>
      <c r="J26" s="15" t="s">
        <v>20</v>
      </c>
      <c r="K26" s="15" t="s">
        <v>152</v>
      </c>
    </row>
    <row r="27" spans="5:11" ht="165.75">
      <c r="E27" s="15"/>
      <c r="F27" s="15"/>
      <c r="G27" s="15"/>
      <c r="H27" s="15" t="s">
        <v>153</v>
      </c>
      <c r="I27" s="56" t="s">
        <v>170</v>
      </c>
      <c r="J27" s="15" t="s">
        <v>22</v>
      </c>
      <c r="K27" s="15" t="s">
        <v>153</v>
      </c>
    </row>
    <row r="28" spans="5:11" ht="165.75">
      <c r="H28" s="15" t="s">
        <v>153</v>
      </c>
      <c r="I28" s="56" t="s">
        <v>171</v>
      </c>
      <c r="J28" s="15" t="s">
        <v>20</v>
      </c>
      <c r="K28" s="15" t="s">
        <v>153</v>
      </c>
    </row>
    <row r="29" spans="5:11" ht="165.75">
      <c r="H29" s="15" t="s">
        <v>153</v>
      </c>
      <c r="I29" s="56" t="s">
        <v>171</v>
      </c>
      <c r="J29" s="15" t="s">
        <v>22</v>
      </c>
      <c r="K29" s="15" t="s">
        <v>152</v>
      </c>
    </row>
    <row r="30" spans="5:11" ht="165.75">
      <c r="H30" s="15" t="s">
        <v>153</v>
      </c>
      <c r="I30" s="56" t="s">
        <v>172</v>
      </c>
      <c r="J30" s="15" t="s">
        <v>20</v>
      </c>
      <c r="K30" s="15" t="s">
        <v>153</v>
      </c>
    </row>
    <row r="31" spans="5:11" ht="165.75">
      <c r="H31" s="15" t="s">
        <v>153</v>
      </c>
      <c r="I31" s="56" t="s">
        <v>172</v>
      </c>
      <c r="J31" s="15" t="s">
        <v>22</v>
      </c>
      <c r="K31" s="15" t="s">
        <v>151</v>
      </c>
    </row>
    <row r="32" spans="5:11" ht="89.25">
      <c r="H32" s="15" t="s">
        <v>150</v>
      </c>
      <c r="I32" s="56" t="s">
        <v>170</v>
      </c>
      <c r="J32" s="15" t="s">
        <v>20</v>
      </c>
      <c r="K32" s="15" t="s">
        <v>153</v>
      </c>
    </row>
    <row r="33" spans="5:11" ht="76.5">
      <c r="H33" s="15" t="s">
        <v>150</v>
      </c>
      <c r="I33" s="56" t="s">
        <v>170</v>
      </c>
      <c r="J33" s="15" t="s">
        <v>22</v>
      </c>
      <c r="K33" s="15" t="s">
        <v>150</v>
      </c>
    </row>
    <row r="34" spans="5:11" ht="76.5">
      <c r="G34" s="1"/>
      <c r="H34" s="15" t="s">
        <v>150</v>
      </c>
      <c r="I34" s="56" t="s">
        <v>171</v>
      </c>
      <c r="J34" s="15" t="s">
        <v>20</v>
      </c>
      <c r="K34" s="15" t="s">
        <v>150</v>
      </c>
    </row>
    <row r="35" spans="5:11" ht="76.5">
      <c r="G35" s="1"/>
      <c r="H35" s="15" t="s">
        <v>150</v>
      </c>
      <c r="I35" s="56" t="s">
        <v>171</v>
      </c>
      <c r="J35" s="15" t="s">
        <v>22</v>
      </c>
      <c r="K35" s="15" t="s">
        <v>150</v>
      </c>
    </row>
    <row r="36" spans="5:11" ht="76.5">
      <c r="G36" s="1"/>
      <c r="H36" s="15" t="s">
        <v>150</v>
      </c>
      <c r="I36" s="56" t="s">
        <v>172</v>
      </c>
      <c r="J36" s="15" t="s">
        <v>20</v>
      </c>
      <c r="K36" s="15" t="s">
        <v>149</v>
      </c>
    </row>
    <row r="37" spans="5:11" ht="76.5">
      <c r="E37" s="1"/>
      <c r="F37" s="1"/>
      <c r="G37" s="3"/>
      <c r="H37" s="15" t="s">
        <v>150</v>
      </c>
      <c r="I37" s="56" t="s">
        <v>172</v>
      </c>
      <c r="J37" s="15" t="s">
        <v>22</v>
      </c>
      <c r="K37" s="15" t="s">
        <v>150</v>
      </c>
    </row>
    <row r="38" spans="5:11" ht="76.5">
      <c r="E38" s="1"/>
      <c r="F38" s="1"/>
      <c r="G38" s="5"/>
      <c r="H38" s="15" t="s">
        <v>154</v>
      </c>
      <c r="I38" s="56" t="s">
        <v>170</v>
      </c>
      <c r="J38" s="15" t="s">
        <v>20</v>
      </c>
      <c r="K38" s="15" t="s">
        <v>149</v>
      </c>
    </row>
    <row r="39" spans="5:11" ht="76.5">
      <c r="E39" s="1"/>
      <c r="F39" s="1"/>
      <c r="G39" s="5"/>
      <c r="H39" s="15" t="s">
        <v>154</v>
      </c>
      <c r="I39" s="56" t="s">
        <v>170</v>
      </c>
      <c r="J39" s="15" t="s">
        <v>22</v>
      </c>
      <c r="K39" s="15" t="s">
        <v>154</v>
      </c>
    </row>
    <row r="40" spans="5:11" ht="76.5">
      <c r="E40" s="3"/>
      <c r="F40" s="3"/>
      <c r="G40" s="5"/>
      <c r="H40" s="15" t="s">
        <v>154</v>
      </c>
      <c r="I40" s="56" t="s">
        <v>171</v>
      </c>
      <c r="J40" s="15" t="s">
        <v>20</v>
      </c>
      <c r="K40" s="15" t="s">
        <v>154</v>
      </c>
    </row>
    <row r="41" spans="5:11" ht="76.5">
      <c r="E41" s="5"/>
      <c r="F41" s="5"/>
      <c r="G41" s="5"/>
      <c r="H41" s="15" t="s">
        <v>154</v>
      </c>
      <c r="I41" s="56" t="s">
        <v>171</v>
      </c>
      <c r="J41" s="15" t="s">
        <v>22</v>
      </c>
      <c r="K41" s="15" t="s">
        <v>150</v>
      </c>
    </row>
    <row r="42" spans="5:11" ht="76.5">
      <c r="E42" s="5"/>
      <c r="F42" s="5"/>
      <c r="G42" s="5"/>
      <c r="H42" s="15" t="s">
        <v>154</v>
      </c>
      <c r="I42" s="56" t="s">
        <v>172</v>
      </c>
      <c r="J42" s="15" t="s">
        <v>20</v>
      </c>
      <c r="K42" s="15" t="s">
        <v>150</v>
      </c>
    </row>
    <row r="43" spans="5:11" ht="76.5">
      <c r="E43" s="5"/>
      <c r="F43" s="5"/>
      <c r="G43" s="5"/>
      <c r="H43" s="15" t="s">
        <v>154</v>
      </c>
      <c r="I43" s="56" t="s">
        <v>172</v>
      </c>
      <c r="J43" s="15" t="s">
        <v>22</v>
      </c>
      <c r="K43" s="15" t="s">
        <v>150</v>
      </c>
    </row>
    <row r="44" spans="5:11" ht="140.25">
      <c r="E44" s="5"/>
      <c r="F44" s="5"/>
      <c r="G44" s="5"/>
      <c r="H44" s="15" t="s">
        <v>155</v>
      </c>
      <c r="I44" s="56" t="s">
        <v>170</v>
      </c>
      <c r="J44" s="15" t="s">
        <v>20</v>
      </c>
      <c r="K44" s="15" t="s">
        <v>150</v>
      </c>
    </row>
    <row r="45" spans="5:11" ht="140.25">
      <c r="E45" s="5"/>
      <c r="F45" s="5"/>
      <c r="G45" s="5"/>
      <c r="H45" s="15" t="s">
        <v>155</v>
      </c>
      <c r="I45" s="56" t="s">
        <v>170</v>
      </c>
      <c r="J45" s="15" t="s">
        <v>22</v>
      </c>
      <c r="K45" s="15" t="s">
        <v>155</v>
      </c>
    </row>
    <row r="46" spans="5:11" ht="140.25">
      <c r="E46" s="5"/>
      <c r="F46" s="5"/>
      <c r="G46" s="5"/>
      <c r="H46" s="15" t="s">
        <v>155</v>
      </c>
      <c r="I46" s="56" t="s">
        <v>171</v>
      </c>
      <c r="J46" s="15" t="s">
        <v>20</v>
      </c>
      <c r="K46" s="15" t="s">
        <v>155</v>
      </c>
    </row>
    <row r="47" spans="5:11" ht="140.25">
      <c r="E47" s="5"/>
      <c r="F47" s="5"/>
      <c r="G47" s="5"/>
      <c r="H47" s="15" t="s">
        <v>155</v>
      </c>
      <c r="I47" s="56" t="s">
        <v>171</v>
      </c>
      <c r="J47" s="15" t="s">
        <v>22</v>
      </c>
      <c r="K47" s="15" t="s">
        <v>154</v>
      </c>
    </row>
    <row r="48" spans="5:11" ht="140.25">
      <c r="E48" s="5"/>
      <c r="F48" s="5"/>
      <c r="G48" s="5"/>
      <c r="H48" s="15" t="s">
        <v>155</v>
      </c>
      <c r="I48" s="56" t="s">
        <v>172</v>
      </c>
      <c r="J48" s="15" t="s">
        <v>20</v>
      </c>
      <c r="K48" s="15" t="s">
        <v>151</v>
      </c>
    </row>
    <row r="49" spans="5:11" ht="140.25">
      <c r="E49" s="5"/>
      <c r="F49" s="5"/>
      <c r="G49" s="5"/>
      <c r="H49" s="15" t="s">
        <v>155</v>
      </c>
      <c r="I49" s="56" t="s">
        <v>172</v>
      </c>
      <c r="J49" s="15" t="s">
        <v>22</v>
      </c>
      <c r="K49" s="15" t="s">
        <v>150</v>
      </c>
    </row>
    <row r="50" spans="5:11" ht="165.75">
      <c r="E50" s="5"/>
      <c r="F50" s="5"/>
      <c r="G50" s="5"/>
      <c r="H50" s="15" t="s">
        <v>156</v>
      </c>
      <c r="I50" s="56" t="s">
        <v>170</v>
      </c>
      <c r="J50" s="15" t="s">
        <v>20</v>
      </c>
      <c r="K50" s="15" t="s">
        <v>151</v>
      </c>
    </row>
    <row r="51" spans="5:11" ht="165.75">
      <c r="E51" s="5"/>
      <c r="F51" s="5"/>
      <c r="G51" s="5"/>
      <c r="H51" s="15" t="s">
        <v>156</v>
      </c>
      <c r="I51" s="56" t="s">
        <v>170</v>
      </c>
      <c r="J51" s="15" t="s">
        <v>22</v>
      </c>
      <c r="K51" s="15" t="s">
        <v>156</v>
      </c>
    </row>
    <row r="52" spans="5:11" ht="165.75">
      <c r="E52" s="5"/>
      <c r="F52" s="5"/>
      <c r="G52" s="5"/>
      <c r="H52" s="15" t="s">
        <v>156</v>
      </c>
      <c r="I52" s="56" t="s">
        <v>171</v>
      </c>
      <c r="J52" s="15" t="s">
        <v>20</v>
      </c>
      <c r="K52" s="15" t="s">
        <v>156</v>
      </c>
    </row>
    <row r="53" spans="5:11" ht="165.75">
      <c r="E53" s="5"/>
      <c r="F53" s="5"/>
      <c r="G53" s="5"/>
      <c r="H53" s="15" t="s">
        <v>156</v>
      </c>
      <c r="I53" s="56" t="s">
        <v>171</v>
      </c>
      <c r="J53" s="15" t="s">
        <v>22</v>
      </c>
      <c r="K53" s="15" t="s">
        <v>155</v>
      </c>
    </row>
    <row r="54" spans="5:11" ht="165.75">
      <c r="E54" s="5"/>
      <c r="F54" s="5"/>
      <c r="G54" s="5"/>
      <c r="H54" s="15" t="s">
        <v>156</v>
      </c>
      <c r="I54" s="56" t="s">
        <v>172</v>
      </c>
      <c r="J54" s="15" t="s">
        <v>20</v>
      </c>
      <c r="K54" s="15" t="s">
        <v>152</v>
      </c>
    </row>
    <row r="55" spans="5:11" ht="165.75">
      <c r="E55" s="5"/>
      <c r="F55" s="5"/>
      <c r="G55" s="5"/>
      <c r="H55" s="15" t="s">
        <v>156</v>
      </c>
      <c r="I55" s="56" t="s">
        <v>172</v>
      </c>
      <c r="J55" s="15" t="s">
        <v>22</v>
      </c>
      <c r="K55" s="15" t="s">
        <v>154</v>
      </c>
    </row>
    <row r="56" spans="5:11" ht="165.75">
      <c r="E56" s="5"/>
      <c r="F56" s="5"/>
      <c r="G56" s="5"/>
      <c r="H56" s="15" t="s">
        <v>157</v>
      </c>
      <c r="I56" s="56" t="s">
        <v>170</v>
      </c>
      <c r="J56" s="15" t="s">
        <v>20</v>
      </c>
      <c r="K56" s="15" t="s">
        <v>152</v>
      </c>
    </row>
    <row r="57" spans="5:11" ht="165.75">
      <c r="E57" s="5"/>
      <c r="F57" s="5"/>
      <c r="G57" s="5"/>
      <c r="H57" s="15" t="s">
        <v>157</v>
      </c>
      <c r="I57" s="56" t="s">
        <v>170</v>
      </c>
      <c r="J57" s="15" t="s">
        <v>22</v>
      </c>
      <c r="K57" s="15" t="s">
        <v>157</v>
      </c>
    </row>
    <row r="58" spans="5:11" ht="165.75">
      <c r="E58" s="5"/>
      <c r="F58" s="5"/>
      <c r="G58" s="5"/>
      <c r="H58" s="15" t="s">
        <v>157</v>
      </c>
      <c r="I58" s="56" t="s">
        <v>171</v>
      </c>
      <c r="J58" s="15" t="s">
        <v>20</v>
      </c>
      <c r="K58" s="15" t="s">
        <v>157</v>
      </c>
    </row>
    <row r="59" spans="5:11" ht="165.75">
      <c r="E59" s="5"/>
      <c r="F59" s="5"/>
      <c r="G59" s="5"/>
      <c r="H59" s="15" t="s">
        <v>157</v>
      </c>
      <c r="I59" s="56" t="s">
        <v>171</v>
      </c>
      <c r="J59" s="15" t="s">
        <v>22</v>
      </c>
      <c r="K59" s="15" t="s">
        <v>156</v>
      </c>
    </row>
    <row r="60" spans="5:11" ht="165.75">
      <c r="E60" s="5"/>
      <c r="F60" s="5"/>
      <c r="G60" s="5"/>
      <c r="H60" s="15" t="s">
        <v>157</v>
      </c>
      <c r="I60" s="56" t="s">
        <v>172</v>
      </c>
      <c r="J60" s="15" t="s">
        <v>20</v>
      </c>
      <c r="K60" s="15" t="s">
        <v>153</v>
      </c>
    </row>
    <row r="61" spans="5:11" ht="165.75">
      <c r="E61" s="5"/>
      <c r="F61" s="5"/>
      <c r="G61" s="5"/>
      <c r="H61" s="15" t="s">
        <v>157</v>
      </c>
      <c r="I61" s="56" t="s">
        <v>172</v>
      </c>
      <c r="J61" s="15" t="s">
        <v>22</v>
      </c>
      <c r="K61" s="15" t="s">
        <v>155</v>
      </c>
    </row>
    <row r="62" spans="5:11" ht="140.25">
      <c r="E62" s="5"/>
      <c r="F62" s="5"/>
      <c r="G62" s="5"/>
      <c r="H62" s="15" t="s">
        <v>158</v>
      </c>
      <c r="I62" s="56" t="s">
        <v>170</v>
      </c>
      <c r="J62" s="15" t="s">
        <v>20</v>
      </c>
      <c r="K62" s="15" t="s">
        <v>153</v>
      </c>
    </row>
    <row r="63" spans="5:11" ht="140.25">
      <c r="E63" s="5"/>
      <c r="F63" s="5"/>
      <c r="G63" s="5"/>
      <c r="H63" s="15" t="s">
        <v>158</v>
      </c>
      <c r="I63" s="56" t="s">
        <v>170</v>
      </c>
      <c r="J63" s="15" t="s">
        <v>22</v>
      </c>
      <c r="K63" s="15" t="s">
        <v>158</v>
      </c>
    </row>
    <row r="64" spans="5:11" ht="140.25">
      <c r="E64" s="5"/>
      <c r="F64" s="5"/>
      <c r="G64" s="5"/>
      <c r="H64" s="15" t="s">
        <v>158</v>
      </c>
      <c r="I64" s="56" t="s">
        <v>171</v>
      </c>
      <c r="J64" s="15" t="s">
        <v>20</v>
      </c>
      <c r="K64" s="15" t="s">
        <v>158</v>
      </c>
    </row>
    <row r="65" spans="5:11" ht="140.25">
      <c r="E65" s="5"/>
      <c r="F65" s="5"/>
      <c r="G65" s="5"/>
      <c r="H65" s="15" t="s">
        <v>158</v>
      </c>
      <c r="I65" s="56" t="s">
        <v>171</v>
      </c>
      <c r="J65" s="15" t="s">
        <v>22</v>
      </c>
      <c r="K65" s="15" t="s">
        <v>158</v>
      </c>
    </row>
    <row r="66" spans="5:11" ht="140.25">
      <c r="E66" s="5"/>
      <c r="F66" s="5"/>
      <c r="G66" s="5"/>
      <c r="H66" s="15" t="s">
        <v>158</v>
      </c>
      <c r="I66" s="56" t="s">
        <v>172</v>
      </c>
      <c r="J66" s="15" t="s">
        <v>20</v>
      </c>
      <c r="K66" s="15" t="s">
        <v>150</v>
      </c>
    </row>
    <row r="67" spans="5:11" ht="140.25">
      <c r="E67" s="5"/>
      <c r="F67" s="5"/>
      <c r="G67" s="5"/>
      <c r="H67" s="15" t="s">
        <v>158</v>
      </c>
      <c r="I67" s="56" t="s">
        <v>172</v>
      </c>
      <c r="J67" s="15" t="s">
        <v>22</v>
      </c>
      <c r="K67" s="15" t="s">
        <v>158</v>
      </c>
    </row>
    <row r="68" spans="5:11" ht="140.25">
      <c r="E68" s="5"/>
      <c r="F68" s="5"/>
      <c r="G68" s="5"/>
      <c r="H68" s="15" t="s">
        <v>155</v>
      </c>
      <c r="I68" s="56" t="s">
        <v>170</v>
      </c>
      <c r="J68" s="15" t="s">
        <v>20</v>
      </c>
      <c r="K68" s="15" t="s">
        <v>149</v>
      </c>
    </row>
    <row r="69" spans="5:11" ht="140.25">
      <c r="E69" s="5"/>
      <c r="F69" s="5"/>
      <c r="G69" s="5"/>
      <c r="H69" s="15" t="s">
        <v>155</v>
      </c>
      <c r="I69" s="56" t="s">
        <v>170</v>
      </c>
      <c r="J69" s="15" t="s">
        <v>22</v>
      </c>
      <c r="K69" s="15" t="s">
        <v>155</v>
      </c>
    </row>
    <row r="70" spans="5:11" ht="140.25">
      <c r="E70" s="5"/>
      <c r="F70" s="5"/>
      <c r="G70" s="5"/>
      <c r="H70" s="15" t="s">
        <v>155</v>
      </c>
      <c r="I70" s="56" t="s">
        <v>171</v>
      </c>
      <c r="J70" s="15" t="s">
        <v>20</v>
      </c>
      <c r="K70" s="15" t="s">
        <v>155</v>
      </c>
    </row>
    <row r="71" spans="5:11" ht="140.25">
      <c r="E71" s="5"/>
      <c r="F71" s="5"/>
      <c r="G71" s="5"/>
      <c r="H71" s="15" t="s">
        <v>155</v>
      </c>
      <c r="I71" s="56" t="s">
        <v>171</v>
      </c>
      <c r="J71" s="15" t="s">
        <v>22</v>
      </c>
      <c r="K71" s="15" t="s">
        <v>158</v>
      </c>
    </row>
    <row r="72" spans="5:11" ht="140.25">
      <c r="E72" s="5"/>
      <c r="F72" s="5"/>
      <c r="G72" s="5"/>
      <c r="H72" s="15" t="s">
        <v>155</v>
      </c>
      <c r="I72" s="56" t="s">
        <v>172</v>
      </c>
      <c r="J72" s="15" t="s">
        <v>20</v>
      </c>
      <c r="K72" s="15" t="s">
        <v>154</v>
      </c>
    </row>
    <row r="73" spans="5:11" ht="140.25">
      <c r="E73" s="5"/>
      <c r="F73" s="5"/>
      <c r="G73" s="5"/>
      <c r="H73" s="15" t="s">
        <v>155</v>
      </c>
      <c r="I73" s="56" t="s">
        <v>172</v>
      </c>
      <c r="J73" s="15" t="s">
        <v>22</v>
      </c>
      <c r="K73" s="15" t="s">
        <v>158</v>
      </c>
    </row>
    <row r="74" spans="5:11" ht="165.75">
      <c r="E74" s="5"/>
      <c r="F74" s="5"/>
      <c r="G74" s="5"/>
      <c r="H74" s="15" t="s">
        <v>159</v>
      </c>
      <c r="I74" s="56" t="s">
        <v>170</v>
      </c>
      <c r="J74" s="15" t="s">
        <v>20</v>
      </c>
      <c r="K74" s="15" t="s">
        <v>150</v>
      </c>
    </row>
    <row r="75" spans="5:11" ht="165.75">
      <c r="E75" s="5"/>
      <c r="F75" s="5"/>
      <c r="G75" s="5"/>
      <c r="H75" s="15" t="s">
        <v>159</v>
      </c>
      <c r="I75" s="56" t="s">
        <v>170</v>
      </c>
      <c r="J75" s="15" t="s">
        <v>22</v>
      </c>
      <c r="K75" s="15" t="s">
        <v>159</v>
      </c>
    </row>
    <row r="76" spans="5:11" ht="165.75">
      <c r="E76" s="5"/>
      <c r="F76" s="5"/>
      <c r="G76" s="5"/>
      <c r="H76" s="15" t="s">
        <v>159</v>
      </c>
      <c r="I76" s="56" t="s">
        <v>171</v>
      </c>
      <c r="J76" s="15" t="s">
        <v>20</v>
      </c>
      <c r="K76" s="15" t="s">
        <v>159</v>
      </c>
    </row>
    <row r="77" spans="5:11" ht="165.75">
      <c r="E77" s="5"/>
      <c r="F77" s="5"/>
      <c r="G77" s="5"/>
      <c r="H77" s="15" t="s">
        <v>159</v>
      </c>
      <c r="I77" s="56" t="s">
        <v>171</v>
      </c>
      <c r="J77" s="15" t="s">
        <v>22</v>
      </c>
      <c r="K77" s="15" t="s">
        <v>155</v>
      </c>
    </row>
    <row r="78" spans="5:11" ht="165.75">
      <c r="E78" s="5"/>
      <c r="F78" s="5"/>
      <c r="G78" s="5"/>
      <c r="H78" s="15" t="s">
        <v>159</v>
      </c>
      <c r="I78" s="56" t="s">
        <v>172</v>
      </c>
      <c r="J78" s="15" t="s">
        <v>20</v>
      </c>
      <c r="K78" s="15" t="s">
        <v>155</v>
      </c>
    </row>
    <row r="79" spans="5:11" ht="165.75">
      <c r="E79" s="5"/>
      <c r="F79" s="5"/>
      <c r="G79" s="5"/>
      <c r="H79" s="15" t="s">
        <v>159</v>
      </c>
      <c r="I79" s="56" t="s">
        <v>172</v>
      </c>
      <c r="J79" s="15" t="s">
        <v>22</v>
      </c>
      <c r="K79" s="15" t="s">
        <v>158</v>
      </c>
    </row>
    <row r="80" spans="5:11" ht="165.75">
      <c r="E80" s="5"/>
      <c r="F80" s="5"/>
      <c r="G80" s="5"/>
      <c r="H80" s="15" t="s">
        <v>160</v>
      </c>
      <c r="I80" s="56" t="s">
        <v>170</v>
      </c>
      <c r="J80" s="15" t="s">
        <v>20</v>
      </c>
      <c r="K80" s="15" t="s">
        <v>151</v>
      </c>
    </row>
    <row r="81" spans="5:11" ht="165.75">
      <c r="E81" s="5"/>
      <c r="F81" s="5"/>
      <c r="G81" s="5"/>
      <c r="H81" s="15" t="s">
        <v>160</v>
      </c>
      <c r="I81" s="56" t="s">
        <v>170</v>
      </c>
      <c r="J81" s="15" t="s">
        <v>22</v>
      </c>
      <c r="K81" s="15" t="s">
        <v>160</v>
      </c>
    </row>
    <row r="82" spans="5:11" ht="165.75">
      <c r="E82" s="5"/>
      <c r="F82" s="5"/>
      <c r="G82" s="5"/>
      <c r="H82" s="15" t="s">
        <v>160</v>
      </c>
      <c r="I82" s="56" t="s">
        <v>171</v>
      </c>
      <c r="J82" s="15" t="s">
        <v>20</v>
      </c>
      <c r="K82" s="15" t="s">
        <v>160</v>
      </c>
    </row>
    <row r="83" spans="5:11" ht="165.75">
      <c r="E83" s="5"/>
      <c r="F83" s="5"/>
      <c r="G83" s="5"/>
      <c r="H83" s="15" t="s">
        <v>160</v>
      </c>
      <c r="I83" s="56" t="s">
        <v>171</v>
      </c>
      <c r="J83" s="15" t="s">
        <v>22</v>
      </c>
      <c r="K83" s="15" t="s">
        <v>159</v>
      </c>
    </row>
    <row r="84" spans="5:11" ht="165.75">
      <c r="E84" s="5"/>
      <c r="F84" s="5"/>
      <c r="G84" s="5"/>
      <c r="H84" s="15" t="s">
        <v>160</v>
      </c>
      <c r="I84" s="56" t="s">
        <v>172</v>
      </c>
      <c r="J84" s="15" t="s">
        <v>20</v>
      </c>
      <c r="K84" s="15" t="s">
        <v>156</v>
      </c>
    </row>
    <row r="85" spans="5:11" ht="165.75">
      <c r="E85" s="5"/>
      <c r="F85" s="5"/>
      <c r="G85" s="5"/>
      <c r="H85" s="15" t="s">
        <v>160</v>
      </c>
      <c r="I85" s="56" t="s">
        <v>172</v>
      </c>
      <c r="J85" s="15" t="s">
        <v>22</v>
      </c>
      <c r="K85" s="15" t="s">
        <v>155</v>
      </c>
    </row>
    <row r="86" spans="5:11" ht="165.75">
      <c r="E86" s="5"/>
      <c r="F86" s="5"/>
      <c r="G86" s="5"/>
      <c r="H86" s="15" t="s">
        <v>161</v>
      </c>
      <c r="I86" s="56" t="s">
        <v>170</v>
      </c>
      <c r="J86" s="15" t="s">
        <v>20</v>
      </c>
      <c r="K86" s="15" t="s">
        <v>152</v>
      </c>
    </row>
    <row r="87" spans="5:11" ht="165.75">
      <c r="E87" s="5"/>
      <c r="F87" s="5"/>
      <c r="G87" s="5"/>
      <c r="H87" s="15" t="s">
        <v>161</v>
      </c>
      <c r="I87" s="56" t="s">
        <v>170</v>
      </c>
      <c r="J87" s="15" t="s">
        <v>22</v>
      </c>
      <c r="K87" s="15" t="s">
        <v>161</v>
      </c>
    </row>
    <row r="88" spans="5:11" ht="165.75">
      <c r="E88" s="5"/>
      <c r="F88" s="5"/>
      <c r="G88" s="5"/>
      <c r="H88" s="15" t="s">
        <v>161</v>
      </c>
      <c r="I88" s="56" t="s">
        <v>171</v>
      </c>
      <c r="J88" s="15" t="s">
        <v>20</v>
      </c>
      <c r="K88" s="15" t="s">
        <v>161</v>
      </c>
    </row>
    <row r="89" spans="5:11" ht="165.75">
      <c r="E89" s="5"/>
      <c r="F89" s="5"/>
      <c r="G89" s="5"/>
      <c r="H89" s="15" t="s">
        <v>161</v>
      </c>
      <c r="I89" s="56" t="s">
        <v>171</v>
      </c>
      <c r="J89" s="15" t="s">
        <v>22</v>
      </c>
      <c r="K89" s="15" t="s">
        <v>160</v>
      </c>
    </row>
    <row r="90" spans="5:11" ht="165.75">
      <c r="E90" s="5"/>
      <c r="F90" s="5"/>
      <c r="G90" s="5"/>
      <c r="H90" s="15" t="s">
        <v>161</v>
      </c>
      <c r="I90" s="56" t="s">
        <v>172</v>
      </c>
      <c r="J90" s="15" t="s">
        <v>20</v>
      </c>
      <c r="K90" s="15" t="s">
        <v>157</v>
      </c>
    </row>
    <row r="91" spans="5:11" ht="165.75">
      <c r="E91" s="5"/>
      <c r="F91" s="5"/>
      <c r="G91" s="5"/>
      <c r="H91" s="15" t="s">
        <v>161</v>
      </c>
      <c r="I91" s="56" t="s">
        <v>172</v>
      </c>
      <c r="J91" s="15" t="s">
        <v>22</v>
      </c>
      <c r="K91" s="15" t="s">
        <v>159</v>
      </c>
    </row>
    <row r="92" spans="5:11" ht="165.75">
      <c r="E92" s="5"/>
      <c r="F92" s="5"/>
      <c r="G92" s="5"/>
      <c r="H92" s="15" t="s">
        <v>162</v>
      </c>
      <c r="I92" s="56" t="s">
        <v>170</v>
      </c>
      <c r="J92" s="15" t="s">
        <v>20</v>
      </c>
      <c r="K92" s="15" t="s">
        <v>153</v>
      </c>
    </row>
    <row r="93" spans="5:11" ht="165.75">
      <c r="E93" s="5"/>
      <c r="F93" s="5"/>
      <c r="G93" s="5"/>
      <c r="H93" s="15" t="s">
        <v>162</v>
      </c>
      <c r="I93" s="56" t="s">
        <v>170</v>
      </c>
      <c r="J93" s="15" t="s">
        <v>22</v>
      </c>
      <c r="K93" s="15" t="s">
        <v>162</v>
      </c>
    </row>
    <row r="94" spans="5:11" ht="165.75">
      <c r="E94" s="5"/>
      <c r="F94" s="5"/>
      <c r="G94" s="5"/>
      <c r="H94" s="15" t="s">
        <v>162</v>
      </c>
      <c r="I94" s="56" t="s">
        <v>171</v>
      </c>
      <c r="J94" s="15" t="s">
        <v>20</v>
      </c>
      <c r="K94" s="15" t="s">
        <v>162</v>
      </c>
    </row>
    <row r="95" spans="5:11" ht="165.75">
      <c r="E95" s="5"/>
      <c r="F95" s="5"/>
      <c r="G95" s="5"/>
      <c r="H95" s="15" t="s">
        <v>162</v>
      </c>
      <c r="I95" s="56" t="s">
        <v>171</v>
      </c>
      <c r="J95" s="15" t="s">
        <v>22</v>
      </c>
      <c r="K95" s="15" t="s">
        <v>162</v>
      </c>
    </row>
    <row r="96" spans="5:11" ht="165.75">
      <c r="E96" s="5"/>
      <c r="F96" s="5"/>
      <c r="G96" s="5"/>
      <c r="H96" s="15" t="s">
        <v>162</v>
      </c>
      <c r="I96" s="56" t="s">
        <v>172</v>
      </c>
      <c r="J96" s="15" t="s">
        <v>20</v>
      </c>
      <c r="K96" s="15" t="s">
        <v>158</v>
      </c>
    </row>
    <row r="97" spans="5:11" ht="165.75">
      <c r="E97" s="5"/>
      <c r="F97" s="5"/>
      <c r="G97" s="5"/>
      <c r="H97" s="15" t="s">
        <v>162</v>
      </c>
      <c r="I97" s="56" t="s">
        <v>172</v>
      </c>
      <c r="J97" s="15" t="s">
        <v>22</v>
      </c>
      <c r="K97" s="15" t="s">
        <v>162</v>
      </c>
    </row>
    <row r="98" spans="5:11" ht="165.75">
      <c r="E98" s="5"/>
      <c r="F98" s="5"/>
      <c r="G98" s="5"/>
      <c r="H98" s="15" t="s">
        <v>156</v>
      </c>
      <c r="I98" s="56" t="s">
        <v>170</v>
      </c>
      <c r="J98" s="15" t="s">
        <v>20</v>
      </c>
      <c r="K98" s="15" t="s">
        <v>150</v>
      </c>
    </row>
    <row r="99" spans="5:11" ht="165.75">
      <c r="E99" s="5"/>
      <c r="F99" s="5"/>
      <c r="G99" s="5"/>
      <c r="H99" s="15" t="s">
        <v>156</v>
      </c>
      <c r="I99" s="56" t="s">
        <v>170</v>
      </c>
      <c r="J99" s="15" t="s">
        <v>22</v>
      </c>
      <c r="K99" s="15" t="s">
        <v>156</v>
      </c>
    </row>
    <row r="100" spans="5:11" ht="165.75">
      <c r="E100" s="5"/>
      <c r="F100" s="5"/>
      <c r="G100" s="5"/>
      <c r="H100" s="15" t="s">
        <v>156</v>
      </c>
      <c r="I100" s="56" t="s">
        <v>171</v>
      </c>
      <c r="J100" s="15" t="s">
        <v>20</v>
      </c>
      <c r="K100" s="15" t="s">
        <v>156</v>
      </c>
    </row>
    <row r="101" spans="5:11" ht="165.75">
      <c r="E101" s="5"/>
      <c r="F101" s="5"/>
      <c r="G101" s="5"/>
      <c r="H101" s="15" t="s">
        <v>156</v>
      </c>
      <c r="I101" s="56" t="s">
        <v>171</v>
      </c>
      <c r="J101" s="15" t="s">
        <v>22</v>
      </c>
      <c r="K101" s="15" t="s">
        <v>162</v>
      </c>
    </row>
    <row r="102" spans="5:11" ht="165.75">
      <c r="E102" s="5"/>
      <c r="F102" s="5"/>
      <c r="G102" s="5"/>
      <c r="H102" s="15" t="s">
        <v>156</v>
      </c>
      <c r="I102" s="56" t="s">
        <v>172</v>
      </c>
      <c r="J102" s="15" t="s">
        <v>20</v>
      </c>
      <c r="K102" s="15" t="s">
        <v>155</v>
      </c>
    </row>
    <row r="103" spans="5:11" ht="165.75">
      <c r="E103" s="5"/>
      <c r="F103" s="5"/>
      <c r="G103" s="5"/>
      <c r="H103" s="15" t="s">
        <v>156</v>
      </c>
      <c r="I103" s="56" t="s">
        <v>172</v>
      </c>
      <c r="J103" s="15" t="s">
        <v>22</v>
      </c>
      <c r="K103" s="15" t="s">
        <v>162</v>
      </c>
    </row>
    <row r="104" spans="5:11" ht="165.75">
      <c r="E104" s="5"/>
      <c r="F104" s="5"/>
      <c r="G104" s="5"/>
      <c r="H104" s="15" t="s">
        <v>163</v>
      </c>
      <c r="I104" s="56" t="s">
        <v>170</v>
      </c>
      <c r="J104" s="15" t="s">
        <v>20</v>
      </c>
      <c r="K104" s="15" t="s">
        <v>154</v>
      </c>
    </row>
    <row r="105" spans="5:11" ht="165.75">
      <c r="E105" s="5"/>
      <c r="F105" s="5"/>
      <c r="G105" s="5"/>
      <c r="H105" s="15" t="s">
        <v>163</v>
      </c>
      <c r="I105" s="56" t="s">
        <v>170</v>
      </c>
      <c r="J105" s="15" t="s">
        <v>22</v>
      </c>
      <c r="K105" s="15" t="s">
        <v>163</v>
      </c>
    </row>
    <row r="106" spans="5:11" ht="165.75">
      <c r="E106" s="5"/>
      <c r="F106" s="5"/>
      <c r="G106" s="5"/>
      <c r="H106" s="15" t="s">
        <v>163</v>
      </c>
      <c r="I106" s="56" t="s">
        <v>171</v>
      </c>
      <c r="J106" s="15" t="s">
        <v>20</v>
      </c>
      <c r="K106" s="15" t="s">
        <v>163</v>
      </c>
    </row>
    <row r="107" spans="5:11" ht="165.75">
      <c r="E107" s="5"/>
      <c r="F107" s="5"/>
      <c r="G107" s="5"/>
      <c r="H107" s="15" t="s">
        <v>163</v>
      </c>
      <c r="I107" s="56" t="s">
        <v>171</v>
      </c>
      <c r="J107" s="15" t="s">
        <v>22</v>
      </c>
      <c r="K107" s="15" t="s">
        <v>156</v>
      </c>
    </row>
    <row r="108" spans="5:11" ht="165.75">
      <c r="E108" s="5"/>
      <c r="F108" s="5"/>
      <c r="G108" s="5"/>
      <c r="H108" s="15" t="s">
        <v>163</v>
      </c>
      <c r="I108" s="56" t="s">
        <v>172</v>
      </c>
      <c r="J108" s="15" t="s">
        <v>20</v>
      </c>
      <c r="K108" s="15" t="s">
        <v>159</v>
      </c>
    </row>
    <row r="109" spans="5:11" ht="165.75">
      <c r="E109" s="5"/>
      <c r="F109" s="5"/>
      <c r="G109" s="5"/>
      <c r="H109" s="15" t="s">
        <v>163</v>
      </c>
      <c r="I109" s="56" t="s">
        <v>172</v>
      </c>
      <c r="J109" s="15" t="s">
        <v>22</v>
      </c>
      <c r="K109" s="15" t="s">
        <v>162</v>
      </c>
    </row>
    <row r="110" spans="5:11" ht="165.75">
      <c r="E110" s="5"/>
      <c r="F110" s="5"/>
      <c r="G110" s="5"/>
      <c r="H110" s="15" t="s">
        <v>164</v>
      </c>
      <c r="I110" s="56" t="s">
        <v>170</v>
      </c>
      <c r="J110" s="15" t="s">
        <v>20</v>
      </c>
      <c r="K110" s="15" t="s">
        <v>155</v>
      </c>
    </row>
    <row r="111" spans="5:11" ht="165.75">
      <c r="E111" s="5"/>
      <c r="F111" s="5"/>
      <c r="G111" s="5"/>
      <c r="H111" s="15" t="s">
        <v>164</v>
      </c>
      <c r="I111" s="56" t="s">
        <v>170</v>
      </c>
      <c r="J111" s="15" t="s">
        <v>22</v>
      </c>
      <c r="K111" s="15" t="s">
        <v>164</v>
      </c>
    </row>
    <row r="112" spans="5:11" ht="165.75">
      <c r="E112" s="5"/>
      <c r="F112" s="5"/>
      <c r="G112" s="5"/>
      <c r="H112" s="15" t="s">
        <v>164</v>
      </c>
      <c r="I112" s="56" t="s">
        <v>171</v>
      </c>
      <c r="J112" s="15" t="s">
        <v>20</v>
      </c>
      <c r="K112" s="15" t="s">
        <v>164</v>
      </c>
    </row>
    <row r="113" spans="5:11" ht="165.75">
      <c r="E113" s="5"/>
      <c r="F113" s="5"/>
      <c r="G113" s="5"/>
      <c r="H113" s="15" t="s">
        <v>164</v>
      </c>
      <c r="I113" s="56" t="s">
        <v>171</v>
      </c>
      <c r="J113" s="15" t="s">
        <v>22</v>
      </c>
      <c r="K113" s="15" t="s">
        <v>163</v>
      </c>
    </row>
    <row r="114" spans="5:11" ht="165.75">
      <c r="E114" s="5"/>
      <c r="F114" s="5"/>
      <c r="G114" s="5"/>
      <c r="H114" s="15" t="s">
        <v>164</v>
      </c>
      <c r="I114" s="56" t="s">
        <v>172</v>
      </c>
      <c r="J114" s="15" t="s">
        <v>20</v>
      </c>
      <c r="K114" s="15" t="s">
        <v>160</v>
      </c>
    </row>
    <row r="115" spans="5:11" ht="165.75">
      <c r="E115" s="5"/>
      <c r="F115" s="5"/>
      <c r="G115" s="5"/>
      <c r="H115" s="15" t="s">
        <v>164</v>
      </c>
      <c r="I115" s="56" t="s">
        <v>172</v>
      </c>
      <c r="J115" s="15" t="s">
        <v>22</v>
      </c>
      <c r="K115" s="15" t="s">
        <v>156</v>
      </c>
    </row>
    <row r="116" spans="5:11" ht="165.75">
      <c r="E116" s="5"/>
      <c r="F116" s="5"/>
      <c r="G116" s="5"/>
      <c r="H116" s="15" t="s">
        <v>165</v>
      </c>
      <c r="I116" s="56" t="s">
        <v>170</v>
      </c>
      <c r="J116" s="15" t="s">
        <v>20</v>
      </c>
      <c r="K116" s="15" t="s">
        <v>156</v>
      </c>
    </row>
    <row r="117" spans="5:11" ht="165.75">
      <c r="E117" s="5"/>
      <c r="F117" s="5"/>
      <c r="G117" s="5"/>
      <c r="H117" s="15" t="s">
        <v>165</v>
      </c>
      <c r="I117" s="56" t="s">
        <v>170</v>
      </c>
      <c r="J117" s="15" t="s">
        <v>22</v>
      </c>
      <c r="K117" s="15" t="s">
        <v>165</v>
      </c>
    </row>
    <row r="118" spans="5:11" ht="165.75">
      <c r="E118" s="5"/>
      <c r="F118" s="5"/>
      <c r="G118" s="5"/>
      <c r="H118" s="15" t="s">
        <v>165</v>
      </c>
      <c r="I118" s="56" t="s">
        <v>171</v>
      </c>
      <c r="J118" s="15" t="s">
        <v>20</v>
      </c>
      <c r="K118" s="15" t="s">
        <v>165</v>
      </c>
    </row>
    <row r="119" spans="5:11" ht="165.75">
      <c r="E119" s="5"/>
      <c r="F119" s="5"/>
      <c r="G119" s="5"/>
      <c r="H119" s="15" t="s">
        <v>165</v>
      </c>
      <c r="I119" s="56" t="s">
        <v>171</v>
      </c>
      <c r="J119" s="15" t="s">
        <v>22</v>
      </c>
      <c r="K119" s="15" t="s">
        <v>164</v>
      </c>
    </row>
    <row r="120" spans="5:11" ht="165.75">
      <c r="E120" s="5"/>
      <c r="F120" s="5"/>
      <c r="G120" s="5"/>
      <c r="H120" s="15" t="s">
        <v>165</v>
      </c>
      <c r="I120" s="56" t="s">
        <v>172</v>
      </c>
      <c r="J120" s="15" t="s">
        <v>20</v>
      </c>
      <c r="K120" s="15" t="s">
        <v>161</v>
      </c>
    </row>
    <row r="121" spans="5:11" ht="165.75">
      <c r="E121" s="5"/>
      <c r="F121" s="5"/>
      <c r="G121" s="5"/>
      <c r="H121" s="15" t="s">
        <v>165</v>
      </c>
      <c r="I121" s="56" t="s">
        <v>172</v>
      </c>
      <c r="J121" s="15" t="s">
        <v>22</v>
      </c>
      <c r="K121" s="15" t="s">
        <v>163</v>
      </c>
    </row>
    <row r="122" spans="5:11" ht="165.75">
      <c r="E122" s="5"/>
      <c r="F122" s="5"/>
      <c r="G122" s="5"/>
      <c r="H122" s="15" t="s">
        <v>153</v>
      </c>
      <c r="I122" s="56" t="s">
        <v>170</v>
      </c>
      <c r="J122" s="15" t="s">
        <v>20</v>
      </c>
      <c r="K122" s="15" t="s">
        <v>157</v>
      </c>
    </row>
    <row r="123" spans="5:11" ht="165.75">
      <c r="E123" s="5"/>
      <c r="F123" s="5"/>
      <c r="G123" s="5"/>
      <c r="H123" s="15" t="s">
        <v>153</v>
      </c>
      <c r="I123" s="56" t="s">
        <v>170</v>
      </c>
      <c r="J123" s="15" t="s">
        <v>22</v>
      </c>
      <c r="K123" s="15" t="s">
        <v>153</v>
      </c>
    </row>
    <row r="124" spans="5:11" ht="165.75">
      <c r="E124" s="5"/>
      <c r="F124" s="5"/>
      <c r="G124" s="5"/>
      <c r="H124" s="15" t="s">
        <v>153</v>
      </c>
      <c r="I124" s="56" t="s">
        <v>171</v>
      </c>
      <c r="J124" s="15" t="s">
        <v>20</v>
      </c>
      <c r="K124" s="15" t="s">
        <v>153</v>
      </c>
    </row>
    <row r="125" spans="5:11" ht="165.75">
      <c r="E125" s="5"/>
      <c r="F125" s="5"/>
      <c r="G125" s="5"/>
      <c r="H125" s="15" t="s">
        <v>153</v>
      </c>
      <c r="I125" s="56" t="s">
        <v>171</v>
      </c>
      <c r="J125" s="15" t="s">
        <v>22</v>
      </c>
      <c r="K125" s="15" t="s">
        <v>153</v>
      </c>
    </row>
    <row r="126" spans="5:11" ht="165.75">
      <c r="E126" s="5"/>
      <c r="F126" s="5"/>
      <c r="G126" s="5"/>
      <c r="H126" s="15" t="s">
        <v>153</v>
      </c>
      <c r="I126" s="56" t="s">
        <v>172</v>
      </c>
      <c r="J126" s="15" t="s">
        <v>20</v>
      </c>
      <c r="K126" s="15" t="s">
        <v>162</v>
      </c>
    </row>
    <row r="127" spans="5:11" ht="165.75">
      <c r="E127" s="5"/>
      <c r="F127" s="5"/>
      <c r="G127" s="5"/>
      <c r="H127" s="15" t="s">
        <v>153</v>
      </c>
      <c r="I127" s="56" t="s">
        <v>172</v>
      </c>
      <c r="J127" s="15" t="s">
        <v>22</v>
      </c>
      <c r="K127" s="15" t="s">
        <v>153</v>
      </c>
    </row>
    <row r="128" spans="5:11" ht="165.75">
      <c r="E128" s="5"/>
      <c r="F128" s="5"/>
      <c r="G128" s="5"/>
      <c r="H128" s="15" t="s">
        <v>166</v>
      </c>
      <c r="I128" s="56" t="s">
        <v>170</v>
      </c>
      <c r="J128" s="15" t="s">
        <v>20</v>
      </c>
      <c r="K128" s="15" t="s">
        <v>158</v>
      </c>
    </row>
    <row r="129" spans="5:11" ht="165.75">
      <c r="E129" s="5"/>
      <c r="F129" s="5"/>
      <c r="G129" s="5"/>
      <c r="H129" s="15" t="s">
        <v>166</v>
      </c>
      <c r="I129" s="56" t="s">
        <v>170</v>
      </c>
      <c r="J129" s="15" t="s">
        <v>22</v>
      </c>
      <c r="K129" s="15" t="s">
        <v>166</v>
      </c>
    </row>
    <row r="130" spans="5:11" ht="165.75">
      <c r="E130" s="5"/>
      <c r="F130" s="5"/>
      <c r="G130" s="5"/>
      <c r="H130" s="15" t="s">
        <v>166</v>
      </c>
      <c r="I130" s="56" t="s">
        <v>171</v>
      </c>
      <c r="J130" s="15" t="s">
        <v>20</v>
      </c>
      <c r="K130" s="15" t="s">
        <v>166</v>
      </c>
    </row>
    <row r="131" spans="5:11" ht="165.75">
      <c r="E131" s="5"/>
      <c r="F131" s="5"/>
      <c r="G131" s="5"/>
      <c r="H131" s="15" t="s">
        <v>166</v>
      </c>
      <c r="I131" s="56" t="s">
        <v>171</v>
      </c>
      <c r="J131" s="15" t="s">
        <v>22</v>
      </c>
      <c r="K131" s="15" t="s">
        <v>153</v>
      </c>
    </row>
    <row r="132" spans="5:11" ht="165.75">
      <c r="E132" s="5"/>
      <c r="F132" s="5"/>
      <c r="G132" s="5"/>
      <c r="H132" s="15" t="s">
        <v>166</v>
      </c>
      <c r="I132" s="56" t="s">
        <v>172</v>
      </c>
      <c r="J132" s="15" t="s">
        <v>20</v>
      </c>
      <c r="K132" s="15" t="s">
        <v>156</v>
      </c>
    </row>
    <row r="133" spans="5:11" ht="165.75">
      <c r="E133" s="5"/>
      <c r="F133" s="5"/>
      <c r="G133" s="5"/>
      <c r="H133" s="15" t="s">
        <v>166</v>
      </c>
      <c r="I133" s="56" t="s">
        <v>172</v>
      </c>
      <c r="J133" s="15" t="s">
        <v>22</v>
      </c>
      <c r="K133" s="15" t="s">
        <v>153</v>
      </c>
    </row>
    <row r="134" spans="5:11" ht="165.75">
      <c r="E134" s="5"/>
      <c r="F134" s="5"/>
      <c r="G134" s="5"/>
      <c r="H134" s="15" t="s">
        <v>161</v>
      </c>
      <c r="I134" s="56" t="s">
        <v>170</v>
      </c>
      <c r="J134" s="15" t="s">
        <v>20</v>
      </c>
      <c r="K134" s="15" t="s">
        <v>155</v>
      </c>
    </row>
    <row r="135" spans="5:11" ht="165.75">
      <c r="E135" s="5"/>
      <c r="F135" s="5"/>
      <c r="G135" s="5"/>
      <c r="H135" s="15" t="s">
        <v>161</v>
      </c>
      <c r="I135" s="56" t="s">
        <v>170</v>
      </c>
      <c r="J135" s="15" t="s">
        <v>22</v>
      </c>
      <c r="K135" s="15" t="s">
        <v>161</v>
      </c>
    </row>
    <row r="136" spans="5:11" ht="165.75">
      <c r="E136" s="5"/>
      <c r="F136" s="5"/>
      <c r="G136" s="5"/>
      <c r="H136" s="15" t="s">
        <v>161</v>
      </c>
      <c r="I136" s="56" t="s">
        <v>171</v>
      </c>
      <c r="J136" s="15" t="s">
        <v>20</v>
      </c>
      <c r="K136" s="15" t="s">
        <v>161</v>
      </c>
    </row>
    <row r="137" spans="5:11" ht="165.75">
      <c r="E137" s="5"/>
      <c r="F137" s="5"/>
      <c r="G137" s="5"/>
      <c r="H137" s="15" t="s">
        <v>161</v>
      </c>
      <c r="I137" s="56" t="s">
        <v>171</v>
      </c>
      <c r="J137" s="15" t="s">
        <v>22</v>
      </c>
      <c r="K137" s="15" t="s">
        <v>166</v>
      </c>
    </row>
    <row r="138" spans="5:11" ht="165.75">
      <c r="E138" s="5"/>
      <c r="F138" s="5"/>
      <c r="G138" s="5"/>
      <c r="H138" s="15" t="s">
        <v>161</v>
      </c>
      <c r="I138" s="56" t="s">
        <v>172</v>
      </c>
      <c r="J138" s="15" t="s">
        <v>20</v>
      </c>
      <c r="K138" s="15" t="s">
        <v>163</v>
      </c>
    </row>
    <row r="139" spans="5:11" ht="165.75">
      <c r="E139" s="5"/>
      <c r="F139" s="5"/>
      <c r="G139" s="5"/>
      <c r="H139" s="15" t="s">
        <v>161</v>
      </c>
      <c r="I139" s="56" t="s">
        <v>172</v>
      </c>
      <c r="J139" s="15" t="s">
        <v>22</v>
      </c>
      <c r="K139" s="15" t="s">
        <v>153</v>
      </c>
    </row>
    <row r="140" spans="5:11" ht="165.75">
      <c r="E140" s="5"/>
      <c r="F140" s="5"/>
      <c r="G140" s="5"/>
      <c r="H140" s="15" t="s">
        <v>165</v>
      </c>
      <c r="I140" s="56" t="s">
        <v>170</v>
      </c>
      <c r="J140" s="15" t="s">
        <v>20</v>
      </c>
      <c r="K140" s="15" t="s">
        <v>159</v>
      </c>
    </row>
    <row r="141" spans="5:11" ht="165.75">
      <c r="E141" s="5"/>
      <c r="F141" s="5"/>
      <c r="G141" s="5"/>
      <c r="H141" s="15" t="s">
        <v>165</v>
      </c>
      <c r="I141" s="56" t="s">
        <v>170</v>
      </c>
      <c r="J141" s="15" t="s">
        <v>22</v>
      </c>
      <c r="K141" s="15" t="s">
        <v>165</v>
      </c>
    </row>
    <row r="142" spans="5:11" ht="165.75">
      <c r="E142" s="5"/>
      <c r="F142" s="5"/>
      <c r="G142" s="5"/>
      <c r="H142" s="15" t="s">
        <v>165</v>
      </c>
      <c r="I142" s="56" t="s">
        <v>171</v>
      </c>
      <c r="J142" s="15" t="s">
        <v>20</v>
      </c>
      <c r="K142" s="15" t="s">
        <v>165</v>
      </c>
    </row>
    <row r="143" spans="5:11" ht="165.75">
      <c r="E143" s="5"/>
      <c r="F143" s="5"/>
      <c r="G143" s="5"/>
      <c r="H143" s="15" t="s">
        <v>165</v>
      </c>
      <c r="I143" s="56" t="s">
        <v>171</v>
      </c>
      <c r="J143" s="15" t="s">
        <v>22</v>
      </c>
      <c r="K143" s="15" t="s">
        <v>161</v>
      </c>
    </row>
    <row r="144" spans="5:11" ht="165.75">
      <c r="E144" s="5"/>
      <c r="F144" s="5"/>
      <c r="G144" s="5"/>
      <c r="H144" s="15" t="s">
        <v>165</v>
      </c>
      <c r="I144" s="56" t="s">
        <v>172</v>
      </c>
      <c r="J144" s="15" t="s">
        <v>20</v>
      </c>
      <c r="K144" s="15" t="s">
        <v>164</v>
      </c>
    </row>
    <row r="145" spans="5:11" ht="165.75">
      <c r="E145" s="5"/>
      <c r="F145" s="5"/>
      <c r="G145" s="5"/>
      <c r="H145" s="15" t="s">
        <v>165</v>
      </c>
      <c r="I145" s="56" t="s">
        <v>172</v>
      </c>
      <c r="J145" s="15" t="s">
        <v>22</v>
      </c>
      <c r="K145" s="15" t="s">
        <v>166</v>
      </c>
    </row>
    <row r="146" spans="5:11" ht="165.75">
      <c r="E146" s="5"/>
      <c r="F146" s="5"/>
      <c r="G146" s="5"/>
      <c r="H146" s="15" t="s">
        <v>167</v>
      </c>
      <c r="I146" s="56" t="s">
        <v>170</v>
      </c>
      <c r="J146" s="15" t="s">
        <v>20</v>
      </c>
      <c r="K146" s="15" t="s">
        <v>160</v>
      </c>
    </row>
    <row r="147" spans="5:11" ht="165.75">
      <c r="E147" s="5"/>
      <c r="F147" s="5"/>
      <c r="G147" s="5"/>
      <c r="H147" s="15" t="s">
        <v>167</v>
      </c>
      <c r="I147" s="56" t="s">
        <v>170</v>
      </c>
      <c r="J147" s="15" t="s">
        <v>22</v>
      </c>
      <c r="K147" s="15" t="s">
        <v>167</v>
      </c>
    </row>
    <row r="148" spans="5:11" ht="165.75">
      <c r="E148" s="5"/>
      <c r="F148" s="5"/>
      <c r="G148" s="5"/>
      <c r="H148" s="15" t="s">
        <v>167</v>
      </c>
      <c r="I148" s="56" t="s">
        <v>171</v>
      </c>
      <c r="J148" s="15" t="s">
        <v>20</v>
      </c>
      <c r="K148" s="15" t="s">
        <v>167</v>
      </c>
    </row>
    <row r="149" spans="5:11" ht="165.75">
      <c r="E149" s="5"/>
      <c r="F149" s="5"/>
      <c r="G149" s="5"/>
      <c r="H149" s="15" t="s">
        <v>167</v>
      </c>
      <c r="I149" s="56" t="s">
        <v>171</v>
      </c>
      <c r="J149" s="15" t="s">
        <v>22</v>
      </c>
      <c r="K149" s="15" t="s">
        <v>165</v>
      </c>
    </row>
    <row r="150" spans="5:11" ht="165.75">
      <c r="E150" s="5"/>
      <c r="F150" s="5"/>
      <c r="G150" s="5"/>
      <c r="H150" s="15" t="s">
        <v>167</v>
      </c>
      <c r="I150" s="56" t="s">
        <v>172</v>
      </c>
      <c r="J150" s="15" t="s">
        <v>20</v>
      </c>
      <c r="K150" s="15" t="s">
        <v>165</v>
      </c>
    </row>
    <row r="151" spans="5:11" ht="165.75">
      <c r="E151" s="5"/>
      <c r="F151" s="5"/>
      <c r="G151" s="5"/>
      <c r="H151" s="15" t="s">
        <v>167</v>
      </c>
      <c r="I151" s="56" t="s">
        <v>172</v>
      </c>
      <c r="J151" s="15" t="s">
        <v>22</v>
      </c>
      <c r="K151" s="15" t="s">
        <v>161</v>
      </c>
    </row>
    <row r="152" spans="5:11" ht="89.25">
      <c r="E152" s="5"/>
      <c r="F152" s="5"/>
      <c r="G152" s="5"/>
      <c r="I152" s="5"/>
      <c r="J152" s="5"/>
      <c r="K152" s="15" t="s">
        <v>161</v>
      </c>
    </row>
    <row r="153" spans="5:11">
      <c r="E153" s="5"/>
      <c r="F153" s="5"/>
      <c r="G153" s="5"/>
      <c r="I153" s="5"/>
      <c r="J153" s="5"/>
      <c r="K153" s="5"/>
    </row>
    <row r="154" spans="5:11">
      <c r="E154" s="5"/>
      <c r="F154" s="5"/>
      <c r="G154" s="5"/>
      <c r="H154" s="1"/>
      <c r="I154" s="5"/>
      <c r="J154" s="5"/>
      <c r="K154" s="5"/>
    </row>
    <row r="155" spans="5:11">
      <c r="E155" s="5"/>
      <c r="F155" s="5"/>
      <c r="G155" s="5"/>
      <c r="H155" s="1"/>
      <c r="I155" s="5"/>
      <c r="J155" s="5"/>
      <c r="K155" s="5"/>
    </row>
    <row r="156" spans="5:11">
      <c r="E156" s="5"/>
      <c r="F156" s="5"/>
      <c r="G156" s="5"/>
      <c r="H156" s="1"/>
      <c r="I156" s="5"/>
      <c r="J156" s="5"/>
      <c r="K156" s="5"/>
    </row>
    <row r="157" spans="5:11">
      <c r="E157" s="5"/>
      <c r="F157" s="5"/>
      <c r="G157" s="5"/>
      <c r="H157" s="3"/>
      <c r="I157" s="5"/>
      <c r="J157" s="5"/>
      <c r="K157" s="5"/>
    </row>
    <row r="158" spans="5:11">
      <c r="E158" s="5"/>
      <c r="F158" s="5"/>
      <c r="G158" s="5"/>
      <c r="H158" s="5"/>
      <c r="I158" s="5"/>
      <c r="J158" s="5"/>
      <c r="K158" s="5"/>
    </row>
    <row r="159" spans="5:11">
      <c r="E159" s="5"/>
      <c r="F159" s="5"/>
      <c r="G159" s="5"/>
      <c r="H159" s="5"/>
      <c r="I159" s="5"/>
      <c r="J159" s="5"/>
      <c r="K159" s="5"/>
    </row>
    <row r="160" spans="5:11">
      <c r="E160" s="5"/>
      <c r="F160" s="5"/>
      <c r="G160" s="5"/>
      <c r="H160" s="5"/>
      <c r="I160" s="5"/>
      <c r="J160" s="5"/>
      <c r="K160" s="5"/>
    </row>
    <row r="161" spans="5:11">
      <c r="E161" s="5"/>
      <c r="F161" s="5"/>
      <c r="G161" s="5"/>
      <c r="H161" s="5"/>
      <c r="I161" s="5"/>
      <c r="J161" s="5"/>
      <c r="K161" s="5"/>
    </row>
    <row r="162" spans="5:11">
      <c r="E162" s="5"/>
      <c r="F162" s="5"/>
      <c r="G162" s="5"/>
      <c r="H162" s="5"/>
      <c r="I162" s="5"/>
      <c r="J162" s="5"/>
      <c r="K162" s="5"/>
    </row>
    <row r="163" spans="5:11">
      <c r="E163" s="5"/>
      <c r="F163" s="5"/>
      <c r="G163" s="5"/>
      <c r="H163" s="5"/>
      <c r="I163" s="5"/>
      <c r="J163" s="5"/>
      <c r="K163" s="5"/>
    </row>
    <row r="164" spans="5:11">
      <c r="E164" s="5"/>
      <c r="F164" s="5"/>
      <c r="G164" s="5"/>
      <c r="H164" s="5"/>
      <c r="I164" s="5"/>
      <c r="J164" s="5"/>
      <c r="K164" s="5"/>
    </row>
    <row r="165" spans="5:11">
      <c r="E165" s="5"/>
      <c r="F165" s="5"/>
      <c r="G165" s="5"/>
      <c r="H165" s="5"/>
      <c r="I165" s="5"/>
      <c r="J165" s="5"/>
      <c r="K165" s="5"/>
    </row>
    <row r="166" spans="5:11">
      <c r="E166" s="5"/>
      <c r="F166" s="5"/>
      <c r="G166" s="5"/>
      <c r="H166" s="5"/>
      <c r="I166" s="5"/>
      <c r="J166" s="5"/>
      <c r="K166" s="5"/>
    </row>
    <row r="167" spans="5:11">
      <c r="E167" s="5"/>
      <c r="F167" s="5"/>
      <c r="G167" s="5"/>
      <c r="H167" s="5"/>
      <c r="I167" s="5"/>
      <c r="J167" s="5"/>
      <c r="K167" s="5"/>
    </row>
    <row r="168" spans="5:11">
      <c r="E168" s="5"/>
      <c r="F168" s="5"/>
      <c r="G168" s="5"/>
      <c r="H168" s="5"/>
      <c r="I168" s="5"/>
      <c r="J168" s="5"/>
      <c r="K168" s="5"/>
    </row>
    <row r="169" spans="5:11">
      <c r="E169" s="5"/>
      <c r="F169" s="5"/>
      <c r="G169" s="5"/>
      <c r="H169" s="5"/>
      <c r="I169" s="5"/>
      <c r="J169" s="5"/>
      <c r="K169" s="5"/>
    </row>
    <row r="170" spans="5:11">
      <c r="E170" s="5"/>
      <c r="F170" s="5"/>
      <c r="G170" s="5"/>
      <c r="H170" s="5"/>
      <c r="I170" s="5"/>
      <c r="J170" s="5"/>
      <c r="K170" s="5"/>
    </row>
    <row r="171" spans="5:11">
      <c r="E171" s="5"/>
      <c r="F171" s="5"/>
      <c r="G171" s="5"/>
      <c r="H171" s="5"/>
      <c r="I171" s="5"/>
      <c r="J171" s="5"/>
      <c r="K171" s="5"/>
    </row>
    <row r="172" spans="5:11">
      <c r="E172" s="5"/>
      <c r="F172" s="5"/>
      <c r="G172" s="5"/>
      <c r="H172" s="5"/>
      <c r="I172" s="5"/>
      <c r="J172" s="5"/>
      <c r="K172" s="5"/>
    </row>
    <row r="173" spans="5:11">
      <c r="E173" s="5"/>
      <c r="F173" s="5"/>
      <c r="G173" s="5"/>
      <c r="H173" s="5"/>
      <c r="I173" s="5"/>
      <c r="J173" s="5"/>
      <c r="K173" s="5"/>
    </row>
    <row r="174" spans="5:11">
      <c r="E174" s="5"/>
      <c r="F174" s="5"/>
      <c r="G174" s="5"/>
      <c r="H174" s="5"/>
      <c r="I174" s="5"/>
      <c r="J174" s="5"/>
      <c r="K174" s="5"/>
    </row>
    <row r="175" spans="5:11">
      <c r="E175" s="5"/>
      <c r="F175" s="5"/>
      <c r="G175" s="5"/>
      <c r="H175" s="5"/>
      <c r="I175" s="5"/>
      <c r="J175" s="5"/>
      <c r="K175" s="5"/>
    </row>
    <row r="176" spans="5:11">
      <c r="E176" s="5"/>
      <c r="F176" s="5"/>
      <c r="G176" s="5"/>
      <c r="H176" s="5"/>
      <c r="I176" s="5"/>
      <c r="J176" s="5"/>
      <c r="K176" s="5"/>
    </row>
    <row r="177" spans="5:11">
      <c r="E177" s="5"/>
      <c r="F177" s="5"/>
      <c r="G177" s="5"/>
      <c r="H177" s="5"/>
      <c r="I177" s="5"/>
      <c r="J177" s="5"/>
      <c r="K177" s="5"/>
    </row>
    <row r="178" spans="5:11">
      <c r="E178" s="5"/>
      <c r="F178" s="5"/>
      <c r="G178" s="5"/>
      <c r="H178" s="5"/>
      <c r="I178" s="5"/>
      <c r="J178" s="5"/>
      <c r="K178" s="5"/>
    </row>
    <row r="179" spans="5:11">
      <c r="E179" s="5"/>
      <c r="F179" s="5"/>
      <c r="G179" s="5"/>
      <c r="H179" s="5"/>
      <c r="I179" s="5"/>
      <c r="J179" s="5"/>
      <c r="K179" s="5"/>
    </row>
    <row r="180" spans="5:11">
      <c r="E180" s="5"/>
      <c r="F180" s="5"/>
      <c r="G180" s="5"/>
      <c r="H180" s="5"/>
      <c r="I180" s="5"/>
      <c r="J180" s="5"/>
      <c r="K180" s="5"/>
    </row>
    <row r="181" spans="5:11">
      <c r="E181" s="5"/>
      <c r="F181" s="5"/>
      <c r="G181" s="5"/>
      <c r="H181" s="5"/>
      <c r="I181" s="5"/>
      <c r="J181" s="5"/>
      <c r="K181" s="5"/>
    </row>
    <row r="182" spans="5:11">
      <c r="E182" s="5"/>
      <c r="F182" s="5"/>
      <c r="G182" s="5"/>
      <c r="H182" s="5"/>
      <c r="I182" s="5"/>
      <c r="J182" s="5"/>
      <c r="K182" s="5"/>
    </row>
    <row r="183" spans="5:11">
      <c r="E183" s="5"/>
      <c r="F183" s="5"/>
      <c r="G183" s="5"/>
      <c r="H183" s="5"/>
      <c r="I183" s="5"/>
      <c r="J183" s="5"/>
      <c r="K183" s="5"/>
    </row>
    <row r="184" spans="5:11">
      <c r="E184" s="5"/>
      <c r="F184" s="5"/>
      <c r="G184" s="5"/>
      <c r="H184" s="5"/>
      <c r="I184" s="5"/>
      <c r="J184" s="5"/>
      <c r="K184" s="5"/>
    </row>
    <row r="185" spans="5:11">
      <c r="E185" s="5"/>
      <c r="F185" s="5"/>
      <c r="G185" s="5"/>
      <c r="H185" s="5"/>
      <c r="I185" s="5"/>
      <c r="J185" s="5"/>
      <c r="K185" s="5"/>
    </row>
    <row r="186" spans="5:11">
      <c r="E186" s="5"/>
      <c r="F186" s="5"/>
      <c r="G186" s="5"/>
      <c r="H186" s="5"/>
      <c r="I186" s="5"/>
      <c r="J186" s="5"/>
      <c r="K186" s="5"/>
    </row>
    <row r="187" spans="5:11">
      <c r="E187" s="5"/>
      <c r="F187" s="5"/>
      <c r="G187" s="5"/>
      <c r="H187" s="5"/>
      <c r="I187" s="5"/>
      <c r="J187" s="5"/>
      <c r="K187" s="5"/>
    </row>
    <row r="188" spans="5:11">
      <c r="E188" s="5"/>
      <c r="F188" s="5"/>
      <c r="G188" s="5"/>
      <c r="H188" s="5"/>
      <c r="I188" s="5"/>
      <c r="J188" s="5"/>
      <c r="K188" s="5"/>
    </row>
    <row r="189" spans="5:11">
      <c r="E189" s="5"/>
      <c r="F189" s="5"/>
      <c r="G189" s="5"/>
      <c r="H189" s="5"/>
      <c r="I189" s="5"/>
      <c r="J189" s="5"/>
      <c r="K189" s="5"/>
    </row>
    <row r="190" spans="5:11">
      <c r="E190" s="5"/>
      <c r="F190" s="5"/>
      <c r="G190" s="5"/>
      <c r="H190" s="5"/>
      <c r="I190" s="5"/>
      <c r="J190" s="5"/>
      <c r="K190" s="5"/>
    </row>
    <row r="191" spans="5:11">
      <c r="E191" s="5"/>
      <c r="F191" s="5"/>
      <c r="G191" s="5"/>
      <c r="H191" s="5"/>
      <c r="I191" s="5"/>
      <c r="J191" s="5"/>
      <c r="K191" s="5"/>
    </row>
    <row r="192" spans="5:11">
      <c r="E192" s="5"/>
      <c r="F192" s="5"/>
      <c r="G192" s="5"/>
      <c r="H192" s="5"/>
      <c r="I192" s="5"/>
      <c r="J192" s="5"/>
      <c r="K192" s="5"/>
    </row>
    <row r="193" spans="5:11">
      <c r="E193" s="5"/>
      <c r="F193" s="5"/>
      <c r="G193" s="5"/>
      <c r="H193" s="5"/>
      <c r="I193" s="5"/>
      <c r="J193" s="5"/>
      <c r="K193" s="5"/>
    </row>
    <row r="194" spans="5:11">
      <c r="E194" s="5"/>
      <c r="F194" s="5"/>
      <c r="G194" s="5"/>
      <c r="H194" s="5"/>
      <c r="I194" s="5"/>
      <c r="J194" s="5"/>
      <c r="K194" s="5"/>
    </row>
    <row r="195" spans="5:11">
      <c r="E195" s="5"/>
      <c r="F195" s="5"/>
      <c r="G195" s="5"/>
      <c r="H195" s="5"/>
      <c r="I195" s="5"/>
      <c r="J195" s="5"/>
      <c r="K195" s="5"/>
    </row>
    <row r="196" spans="5:11">
      <c r="E196" s="5"/>
      <c r="F196" s="5"/>
      <c r="G196" s="5"/>
      <c r="H196" s="5"/>
      <c r="I196" s="5"/>
      <c r="J196" s="5"/>
      <c r="K196" s="5"/>
    </row>
    <row r="197" spans="5:11">
      <c r="E197" s="5"/>
      <c r="F197" s="5"/>
      <c r="G197" s="5"/>
      <c r="H197" s="5"/>
      <c r="I197" s="5"/>
      <c r="J197" s="5"/>
      <c r="K197" s="5"/>
    </row>
    <row r="198" spans="5:11">
      <c r="E198" s="5"/>
      <c r="F198" s="5"/>
      <c r="G198" s="5"/>
      <c r="H198" s="5"/>
      <c r="I198" s="5"/>
      <c r="J198" s="5"/>
      <c r="K198" s="5"/>
    </row>
    <row r="199" spans="5:11">
      <c r="E199" s="5"/>
      <c r="F199" s="5"/>
      <c r="G199" s="5"/>
      <c r="H199" s="5"/>
      <c r="I199" s="5"/>
      <c r="J199" s="5"/>
      <c r="K199" s="5"/>
    </row>
    <row r="200" spans="5:11">
      <c r="E200" s="5"/>
      <c r="F200" s="5"/>
      <c r="G200" s="5"/>
      <c r="H200" s="5"/>
      <c r="I200" s="5"/>
      <c r="J200" s="5"/>
      <c r="K200" s="5"/>
    </row>
    <row r="201" spans="5:11">
      <c r="E201" s="5"/>
      <c r="F201" s="5"/>
      <c r="G201" s="5"/>
      <c r="H201" s="5"/>
      <c r="I201" s="5"/>
      <c r="J201" s="5"/>
      <c r="K201" s="5"/>
    </row>
    <row r="202" spans="5:11">
      <c r="E202" s="5"/>
      <c r="F202" s="5"/>
      <c r="G202" s="5"/>
      <c r="H202" s="5"/>
      <c r="I202" s="5"/>
      <c r="J202" s="5"/>
      <c r="K202" s="5"/>
    </row>
    <row r="203" spans="5:11">
      <c r="E203" s="5"/>
      <c r="F203" s="5"/>
      <c r="G203" s="5"/>
      <c r="H203" s="5"/>
      <c r="I203" s="5"/>
      <c r="J203" s="5"/>
      <c r="K203" s="5"/>
    </row>
    <row r="204" spans="5:11">
      <c r="E204" s="5"/>
      <c r="F204" s="5"/>
      <c r="G204" s="5"/>
      <c r="H204" s="5"/>
      <c r="I204" s="5"/>
      <c r="J204" s="5"/>
      <c r="K204" s="5"/>
    </row>
    <row r="205" spans="5:11">
      <c r="E205" s="5"/>
      <c r="F205" s="5"/>
      <c r="G205" s="5"/>
      <c r="H205" s="5"/>
      <c r="I205" s="5"/>
      <c r="J205" s="5"/>
      <c r="K205" s="5"/>
    </row>
    <row r="206" spans="5:11">
      <c r="E206" s="5"/>
      <c r="F206" s="5"/>
      <c r="G206" s="5"/>
      <c r="H206" s="5"/>
      <c r="I206" s="5"/>
      <c r="J206" s="5"/>
      <c r="K206" s="5"/>
    </row>
    <row r="207" spans="5:11">
      <c r="E207" s="5"/>
      <c r="F207" s="5"/>
      <c r="G207" s="5"/>
      <c r="H207" s="5"/>
      <c r="I207" s="5"/>
      <c r="J207" s="5"/>
      <c r="K207" s="5"/>
    </row>
    <row r="208" spans="5:11">
      <c r="E208" s="5"/>
      <c r="F208" s="5"/>
      <c r="G208" s="5"/>
      <c r="H208" s="5"/>
      <c r="I208" s="5"/>
      <c r="J208" s="5"/>
      <c r="K208" s="5"/>
    </row>
    <row r="209" spans="5:11">
      <c r="E209" s="5"/>
      <c r="F209" s="5"/>
      <c r="G209" s="5"/>
      <c r="H209" s="5"/>
      <c r="I209" s="5"/>
      <c r="J209" s="5"/>
      <c r="K209" s="5"/>
    </row>
    <row r="210" spans="5:11">
      <c r="E210" s="5"/>
      <c r="F210" s="5"/>
      <c r="G210" s="5"/>
      <c r="H210" s="5"/>
      <c r="I210" s="5"/>
      <c r="J210" s="5"/>
      <c r="K210" s="5"/>
    </row>
    <row r="211" spans="5:11">
      <c r="E211" s="5"/>
      <c r="F211" s="5"/>
      <c r="G211" s="5"/>
      <c r="H211" s="5"/>
      <c r="I211" s="5"/>
      <c r="J211" s="5"/>
      <c r="K211" s="5"/>
    </row>
    <row r="212" spans="5:11">
      <c r="E212" s="5"/>
      <c r="F212" s="5"/>
      <c r="G212" s="5"/>
      <c r="H212" s="5"/>
      <c r="I212" s="5"/>
      <c r="J212" s="5"/>
      <c r="K212" s="5"/>
    </row>
    <row r="213" spans="5:11">
      <c r="E213" s="5"/>
      <c r="F213" s="5"/>
      <c r="G213" s="5"/>
      <c r="H213" s="5"/>
      <c r="I213" s="5"/>
      <c r="J213" s="5"/>
      <c r="K213" s="5"/>
    </row>
    <row r="214" spans="5:11">
      <c r="E214" s="5"/>
      <c r="F214" s="5"/>
      <c r="G214" s="5"/>
      <c r="H214" s="5"/>
      <c r="I214" s="5"/>
      <c r="J214" s="5"/>
      <c r="K214" s="5"/>
    </row>
    <row r="215" spans="5:11">
      <c r="E215" s="5"/>
      <c r="F215" s="5"/>
      <c r="G215" s="5"/>
      <c r="H215" s="5"/>
      <c r="I215" s="5"/>
      <c r="J215" s="5"/>
      <c r="K215" s="5"/>
    </row>
    <row r="216" spans="5:11">
      <c r="E216" s="5"/>
      <c r="F216" s="5"/>
      <c r="G216" s="5"/>
      <c r="H216" s="5"/>
      <c r="I216" s="5"/>
      <c r="J216" s="5"/>
      <c r="K216" s="5"/>
    </row>
    <row r="217" spans="5:11">
      <c r="E217" s="5"/>
      <c r="F217" s="5"/>
      <c r="G217" s="5"/>
      <c r="H217" s="5"/>
      <c r="I217" s="5"/>
      <c r="J217" s="5"/>
      <c r="K217" s="5"/>
    </row>
    <row r="218" spans="5:11">
      <c r="E218" s="5"/>
      <c r="F218" s="5"/>
      <c r="G218" s="5"/>
      <c r="H218" s="5"/>
      <c r="I218" s="5"/>
      <c r="J218" s="5"/>
      <c r="K218" s="5"/>
    </row>
    <row r="219" spans="5:11">
      <c r="E219" s="5"/>
      <c r="F219" s="5"/>
      <c r="G219" s="5"/>
      <c r="H219" s="5"/>
      <c r="I219" s="5"/>
      <c r="J219" s="5"/>
      <c r="K219" s="5"/>
    </row>
    <row r="220" spans="5:11">
      <c r="E220" s="5"/>
      <c r="F220" s="5"/>
      <c r="G220" s="5"/>
      <c r="H220" s="5"/>
      <c r="I220" s="5"/>
      <c r="J220" s="5"/>
      <c r="K220" s="5"/>
    </row>
    <row r="221" spans="5:11">
      <c r="E221" s="5"/>
      <c r="F221" s="5"/>
      <c r="G221" s="5"/>
      <c r="H221" s="5"/>
      <c r="I221" s="5"/>
      <c r="J221" s="5"/>
      <c r="K221" s="5"/>
    </row>
    <row r="222" spans="5:11">
      <c r="E222" s="5"/>
      <c r="F222" s="5"/>
      <c r="G222" s="5"/>
      <c r="H222" s="5"/>
      <c r="I222" s="5"/>
      <c r="J222" s="5"/>
      <c r="K222" s="5"/>
    </row>
    <row r="223" spans="5:11">
      <c r="E223" s="5"/>
      <c r="F223" s="5"/>
      <c r="G223" s="5"/>
      <c r="H223" s="5"/>
      <c r="I223" s="5"/>
      <c r="J223" s="5"/>
      <c r="K223" s="5"/>
    </row>
    <row r="224" spans="5:11">
      <c r="E224" s="5"/>
      <c r="F224" s="5"/>
      <c r="G224" s="5"/>
      <c r="H224" s="5"/>
      <c r="I224" s="5"/>
      <c r="J224" s="5"/>
      <c r="K224" s="5"/>
    </row>
    <row r="225" spans="5:11">
      <c r="E225" s="5"/>
      <c r="F225" s="5"/>
      <c r="G225" s="5"/>
      <c r="H225" s="5"/>
      <c r="I225" s="5"/>
      <c r="J225" s="5"/>
      <c r="K225" s="5"/>
    </row>
    <row r="226" spans="5:11">
      <c r="E226" s="5"/>
      <c r="F226" s="5"/>
      <c r="G226" s="5"/>
      <c r="H226" s="5"/>
      <c r="I226" s="5"/>
      <c r="J226" s="5"/>
      <c r="K226" s="5"/>
    </row>
    <row r="227" spans="5:11">
      <c r="E227" s="5"/>
      <c r="F227" s="5"/>
      <c r="G227" s="5"/>
      <c r="H227" s="5"/>
      <c r="I227" s="5"/>
      <c r="J227" s="5"/>
      <c r="K227" s="5"/>
    </row>
    <row r="228" spans="5:11">
      <c r="E228" s="5"/>
      <c r="F228" s="5"/>
      <c r="G228" s="5"/>
      <c r="H228" s="5"/>
      <c r="I228" s="5"/>
      <c r="J228" s="5"/>
      <c r="K228" s="5"/>
    </row>
    <row r="229" spans="5:11">
      <c r="E229" s="5"/>
      <c r="F229" s="5"/>
      <c r="G229" s="5"/>
      <c r="H229" s="5"/>
      <c r="I229" s="5"/>
      <c r="J229" s="5"/>
      <c r="K229" s="5"/>
    </row>
    <row r="230" spans="5:11">
      <c r="E230" s="5"/>
      <c r="F230" s="5"/>
      <c r="G230" s="5"/>
      <c r="H230" s="5"/>
      <c r="I230" s="5"/>
      <c r="J230" s="5"/>
      <c r="K230" s="5"/>
    </row>
    <row r="231" spans="5:11">
      <c r="E231" s="5"/>
      <c r="F231" s="5"/>
      <c r="G231" s="5"/>
      <c r="H231" s="5"/>
      <c r="I231" s="5"/>
      <c r="J231" s="5"/>
      <c r="K231" s="5"/>
    </row>
    <row r="232" spans="5:11">
      <c r="E232" s="5"/>
      <c r="F232" s="5"/>
      <c r="G232" s="5"/>
      <c r="H232" s="5"/>
      <c r="I232" s="5"/>
      <c r="J232" s="5"/>
      <c r="K232" s="5"/>
    </row>
    <row r="233" spans="5:11">
      <c r="E233" s="5"/>
      <c r="F233" s="5"/>
      <c r="G233" s="5"/>
      <c r="H233" s="5"/>
      <c r="I233" s="5"/>
      <c r="J233" s="5"/>
      <c r="K233" s="5"/>
    </row>
    <row r="234" spans="5:11">
      <c r="E234" s="5"/>
      <c r="F234" s="5"/>
      <c r="G234" s="5"/>
      <c r="H234" s="5"/>
      <c r="I234" s="5"/>
      <c r="J234" s="5"/>
      <c r="K234" s="5"/>
    </row>
    <row r="235" spans="5:11">
      <c r="E235" s="5"/>
      <c r="F235" s="5"/>
      <c r="G235" s="5"/>
      <c r="H235" s="5"/>
      <c r="I235" s="5"/>
      <c r="J235" s="5"/>
      <c r="K235" s="5"/>
    </row>
    <row r="236" spans="5:11">
      <c r="E236" s="5"/>
      <c r="F236" s="5"/>
      <c r="G236" s="5"/>
      <c r="H236" s="5"/>
      <c r="I236" s="5"/>
      <c r="J236" s="5"/>
      <c r="K236" s="5"/>
    </row>
    <row r="237" spans="5:11">
      <c r="E237" s="5"/>
      <c r="F237" s="5"/>
      <c r="G237" s="5"/>
      <c r="H237" s="5"/>
      <c r="I237" s="5"/>
      <c r="J237" s="5"/>
      <c r="K237" s="5"/>
    </row>
    <row r="238" spans="5:11">
      <c r="E238" s="5"/>
      <c r="F238" s="5"/>
      <c r="G238" s="5"/>
      <c r="H238" s="5"/>
      <c r="I238" s="5"/>
      <c r="J238" s="5"/>
      <c r="K238" s="5"/>
    </row>
    <row r="239" spans="5:11">
      <c r="E239" s="5"/>
      <c r="F239" s="5"/>
      <c r="G239" s="5"/>
      <c r="H239" s="5"/>
      <c r="I239" s="5"/>
      <c r="J239" s="5"/>
      <c r="K239" s="5"/>
    </row>
    <row r="240" spans="5:11">
      <c r="E240" s="5"/>
      <c r="F240" s="5"/>
      <c r="G240" s="5"/>
      <c r="H240" s="5"/>
      <c r="I240" s="5"/>
      <c r="J240" s="5"/>
      <c r="K240" s="5"/>
    </row>
    <row r="241" spans="5:11">
      <c r="E241" s="5"/>
      <c r="F241" s="5"/>
      <c r="G241" s="5"/>
      <c r="H241" s="5"/>
      <c r="I241" s="5"/>
      <c r="J241" s="5"/>
      <c r="K241" s="5"/>
    </row>
    <row r="242" spans="5:11">
      <c r="E242" s="5"/>
      <c r="F242" s="5"/>
      <c r="G242" s="5"/>
      <c r="H242" s="5"/>
      <c r="I242" s="5"/>
      <c r="J242" s="5"/>
      <c r="K242" s="5"/>
    </row>
    <row r="243" spans="5:11">
      <c r="E243" s="5"/>
      <c r="F243" s="5"/>
      <c r="G243" s="5"/>
      <c r="H243" s="5"/>
      <c r="I243" s="5"/>
      <c r="J243" s="5"/>
      <c r="K243" s="5"/>
    </row>
    <row r="244" spans="5:11">
      <c r="E244" s="5"/>
      <c r="F244" s="5"/>
      <c r="G244" s="5"/>
      <c r="H244" s="5"/>
      <c r="I244" s="5"/>
      <c r="J244" s="5"/>
      <c r="K244" s="5"/>
    </row>
    <row r="245" spans="5:11">
      <c r="E245" s="5"/>
      <c r="F245" s="5"/>
      <c r="G245" s="5"/>
      <c r="H245" s="5"/>
      <c r="I245" s="5"/>
      <c r="J245" s="5"/>
      <c r="K245" s="5"/>
    </row>
    <row r="246" spans="5:11">
      <c r="E246" s="5"/>
      <c r="F246" s="5"/>
      <c r="G246" s="5"/>
      <c r="H246" s="5"/>
      <c r="I246" s="5"/>
      <c r="J246" s="5"/>
      <c r="K246" s="5"/>
    </row>
    <row r="247" spans="5:11">
      <c r="E247" s="5"/>
      <c r="F247" s="5"/>
      <c r="G247" s="5"/>
      <c r="H247" s="5"/>
      <c r="I247" s="5"/>
      <c r="J247" s="5"/>
      <c r="K247" s="5"/>
    </row>
    <row r="248" spans="5:11">
      <c r="E248" s="5"/>
      <c r="F248" s="5"/>
      <c r="G248" s="5"/>
      <c r="H248" s="5"/>
      <c r="I248" s="5"/>
      <c r="J248" s="5"/>
      <c r="K248" s="5"/>
    </row>
    <row r="249" spans="5:11">
      <c r="E249" s="5"/>
      <c r="F249" s="5"/>
      <c r="G249" s="5"/>
      <c r="H249" s="5"/>
      <c r="I249" s="5"/>
      <c r="J249" s="5"/>
      <c r="K249" s="5"/>
    </row>
    <row r="250" spans="5:11">
      <c r="E250" s="5"/>
      <c r="F250" s="5"/>
      <c r="G250" s="5"/>
      <c r="H250" s="5"/>
      <c r="I250" s="5"/>
      <c r="J250" s="5"/>
      <c r="K250" s="5"/>
    </row>
    <row r="251" spans="5:11">
      <c r="E251" s="5"/>
      <c r="F251" s="5"/>
      <c r="G251" s="5"/>
      <c r="H251" s="5"/>
      <c r="I251" s="5"/>
      <c r="J251" s="5"/>
      <c r="K251" s="5"/>
    </row>
    <row r="252" spans="5:11">
      <c r="E252" s="5"/>
      <c r="F252" s="5"/>
      <c r="G252" s="5"/>
      <c r="H252" s="5"/>
      <c r="I252" s="5"/>
      <c r="J252" s="5"/>
      <c r="K252" s="5"/>
    </row>
    <row r="253" spans="5:11">
      <c r="E253" s="5"/>
      <c r="F253" s="5"/>
      <c r="G253" s="5"/>
      <c r="H253" s="5"/>
      <c r="I253" s="5"/>
      <c r="J253" s="5"/>
      <c r="K253" s="5"/>
    </row>
    <row r="254" spans="5:11">
      <c r="E254" s="5"/>
      <c r="F254" s="5"/>
      <c r="G254" s="5"/>
      <c r="H254" s="5"/>
      <c r="I254" s="5"/>
      <c r="J254" s="5"/>
      <c r="K254" s="5"/>
    </row>
    <row r="255" spans="5:11">
      <c r="E255" s="5"/>
      <c r="F255" s="5"/>
      <c r="G255" s="5"/>
      <c r="H255" s="5"/>
      <c r="I255" s="5"/>
      <c r="J255" s="5"/>
      <c r="K255" s="5"/>
    </row>
    <row r="256" spans="5:11">
      <c r="E256" s="5"/>
      <c r="F256" s="5"/>
      <c r="G256" s="5"/>
      <c r="H256" s="5"/>
      <c r="I256" s="5"/>
      <c r="J256" s="5"/>
      <c r="K256" s="5"/>
    </row>
    <row r="257" spans="5:11">
      <c r="E257" s="5"/>
      <c r="F257" s="5"/>
      <c r="G257" s="5"/>
      <c r="H257" s="5"/>
      <c r="I257" s="5"/>
      <c r="J257" s="5"/>
      <c r="K257" s="5"/>
    </row>
    <row r="258" spans="5:11">
      <c r="E258" s="5"/>
      <c r="F258" s="5"/>
      <c r="G258" s="5"/>
      <c r="H258" s="5"/>
      <c r="I258" s="5"/>
      <c r="J258" s="5"/>
      <c r="K258" s="5"/>
    </row>
    <row r="259" spans="5:11">
      <c r="E259" s="5"/>
      <c r="F259" s="5"/>
      <c r="G259" s="5"/>
      <c r="H259" s="5"/>
      <c r="I259" s="5"/>
      <c r="J259" s="5"/>
      <c r="K259" s="5"/>
    </row>
    <row r="260" spans="5:11">
      <c r="E260" s="5"/>
      <c r="F260" s="5"/>
      <c r="G260" s="5"/>
      <c r="H260" s="5"/>
      <c r="I260" s="5"/>
      <c r="J260" s="5"/>
      <c r="K260" s="5"/>
    </row>
    <row r="261" spans="5:11">
      <c r="E261" s="5"/>
      <c r="F261" s="5"/>
      <c r="G261" s="5"/>
      <c r="H261" s="5"/>
      <c r="I261" s="5"/>
      <c r="J261" s="5"/>
      <c r="K261" s="5"/>
    </row>
    <row r="262" spans="5:11">
      <c r="E262" s="5"/>
      <c r="F262" s="5"/>
      <c r="G262" s="5"/>
      <c r="H262" s="5"/>
      <c r="I262" s="5"/>
      <c r="J262" s="5"/>
      <c r="K262" s="5"/>
    </row>
    <row r="263" spans="5:11">
      <c r="E263" s="5"/>
      <c r="F263" s="5"/>
      <c r="G263" s="5"/>
      <c r="H263" s="5"/>
      <c r="I263" s="5"/>
      <c r="J263" s="5"/>
      <c r="K263" s="5"/>
    </row>
    <row r="264" spans="5:11">
      <c r="E264" s="5"/>
      <c r="F264" s="5"/>
      <c r="G264" s="5"/>
      <c r="H264" s="5"/>
      <c r="I264" s="5"/>
      <c r="J264" s="5"/>
      <c r="K264" s="5"/>
    </row>
    <row r="265" spans="5:11">
      <c r="E265" s="5"/>
      <c r="F265" s="5"/>
      <c r="G265" s="5"/>
      <c r="H265" s="5"/>
      <c r="I265" s="5"/>
      <c r="J265" s="5"/>
      <c r="K265" s="5"/>
    </row>
    <row r="266" spans="5:11">
      <c r="E266" s="5"/>
      <c r="F266" s="5"/>
      <c r="G266" s="5"/>
      <c r="H266" s="5"/>
      <c r="I266" s="5"/>
      <c r="J266" s="5"/>
      <c r="K266" s="5"/>
    </row>
    <row r="267" spans="5:11">
      <c r="E267" s="5"/>
      <c r="F267" s="5"/>
      <c r="G267" s="5"/>
      <c r="H267" s="5"/>
      <c r="I267" s="5"/>
      <c r="J267" s="5"/>
      <c r="K267" s="5"/>
    </row>
    <row r="268" spans="5:11">
      <c r="E268" s="5"/>
      <c r="F268" s="5"/>
      <c r="G268" s="5"/>
      <c r="H268" s="5"/>
      <c r="I268" s="5"/>
      <c r="J268" s="5"/>
      <c r="K268" s="5"/>
    </row>
    <row r="269" spans="5:11">
      <c r="E269" s="5"/>
      <c r="F269" s="5"/>
      <c r="G269" s="5"/>
      <c r="H269" s="5"/>
      <c r="I269" s="5"/>
      <c r="J269" s="5"/>
      <c r="K269" s="5"/>
    </row>
    <row r="270" spans="5:11">
      <c r="E270" s="5"/>
      <c r="F270" s="5"/>
      <c r="G270" s="5"/>
      <c r="H270" s="5"/>
      <c r="I270" s="5"/>
      <c r="J270" s="5"/>
      <c r="K270" s="5"/>
    </row>
    <row r="271" spans="5:11">
      <c r="E271" s="5"/>
      <c r="F271" s="5"/>
      <c r="G271" s="5"/>
      <c r="H271" s="5"/>
      <c r="I271" s="5"/>
      <c r="J271" s="5"/>
      <c r="K271" s="5"/>
    </row>
    <row r="272" spans="5:11">
      <c r="E272" s="5"/>
      <c r="F272" s="5"/>
      <c r="G272" s="5"/>
      <c r="H272" s="5"/>
      <c r="I272" s="5"/>
      <c r="J272" s="5"/>
      <c r="K272" s="5"/>
    </row>
    <row r="273" spans="5:11">
      <c r="E273" s="5"/>
      <c r="F273" s="5"/>
      <c r="G273" s="5"/>
      <c r="H273" s="5"/>
      <c r="I273" s="5"/>
      <c r="J273" s="5"/>
      <c r="K273" s="5"/>
    </row>
    <row r="274" spans="5:11">
      <c r="E274" s="5"/>
      <c r="F274" s="5"/>
      <c r="G274" s="5"/>
      <c r="H274" s="5"/>
      <c r="I274" s="5"/>
      <c r="J274" s="5"/>
      <c r="K274" s="5"/>
    </row>
    <row r="275" spans="5:11">
      <c r="E275" s="5"/>
      <c r="F275" s="5"/>
      <c r="G275" s="5"/>
      <c r="H275" s="5"/>
      <c r="I275" s="5"/>
      <c r="J275" s="5"/>
      <c r="K275" s="5"/>
    </row>
    <row r="276" spans="5:11">
      <c r="E276" s="5"/>
      <c r="F276" s="5"/>
      <c r="G276" s="5"/>
      <c r="H276" s="5"/>
      <c r="I276" s="5"/>
      <c r="J276" s="5"/>
      <c r="K276" s="5"/>
    </row>
    <row r="277" spans="5:11">
      <c r="E277" s="5"/>
      <c r="F277" s="5"/>
      <c r="G277" s="5"/>
      <c r="H277" s="5"/>
      <c r="I277" s="5"/>
      <c r="J277" s="5"/>
      <c r="K277" s="5"/>
    </row>
    <row r="278" spans="5:11">
      <c r="E278" s="5"/>
      <c r="F278" s="5"/>
      <c r="G278" s="5"/>
      <c r="H278" s="5"/>
      <c r="I278" s="5"/>
      <c r="J278" s="5"/>
      <c r="K278" s="5"/>
    </row>
    <row r="279" spans="5:11">
      <c r="E279" s="5"/>
      <c r="F279" s="5"/>
      <c r="G279" s="5"/>
      <c r="H279" s="5"/>
      <c r="I279" s="5"/>
      <c r="J279" s="5"/>
      <c r="K279" s="5"/>
    </row>
    <row r="280" spans="5:11">
      <c r="E280" s="5"/>
      <c r="F280" s="5"/>
      <c r="G280" s="5"/>
      <c r="H280" s="5"/>
      <c r="I280" s="5"/>
      <c r="J280" s="5"/>
      <c r="K280" s="5"/>
    </row>
    <row r="281" spans="5:11">
      <c r="E281" s="5"/>
      <c r="F281" s="5"/>
      <c r="G281" s="5"/>
      <c r="H281" s="5"/>
      <c r="I281" s="5"/>
      <c r="J281" s="5"/>
      <c r="K281" s="5"/>
    </row>
    <row r="282" spans="5:11">
      <c r="E282" s="5"/>
      <c r="F282" s="5"/>
      <c r="G282" s="5"/>
      <c r="H282" s="5"/>
      <c r="I282" s="5"/>
      <c r="J282" s="5"/>
      <c r="K282" s="5"/>
    </row>
    <row r="283" spans="5:11">
      <c r="E283" s="5"/>
      <c r="F283" s="5"/>
      <c r="G283" s="5"/>
      <c r="H283" s="5"/>
      <c r="I283" s="5"/>
      <c r="J283" s="5"/>
      <c r="K283" s="5"/>
    </row>
    <row r="284" spans="5:11">
      <c r="E284" s="5"/>
      <c r="F284" s="5"/>
      <c r="G284" s="5"/>
      <c r="H284" s="5"/>
      <c r="I284" s="5"/>
      <c r="J284" s="5"/>
      <c r="K284" s="5"/>
    </row>
    <row r="285" spans="5:11">
      <c r="E285" s="5"/>
      <c r="F285" s="5"/>
      <c r="G285" s="5"/>
      <c r="H285" s="5"/>
      <c r="I285" s="5"/>
      <c r="J285" s="5"/>
      <c r="K285" s="5"/>
    </row>
    <row r="286" spans="5:11">
      <c r="E286" s="5"/>
      <c r="F286" s="5"/>
      <c r="G286" s="5"/>
      <c r="H286" s="5"/>
      <c r="I286" s="5"/>
      <c r="J286" s="5"/>
      <c r="K286" s="5"/>
    </row>
    <row r="287" spans="5:11">
      <c r="E287" s="5"/>
      <c r="F287" s="5"/>
      <c r="G287" s="5"/>
      <c r="H287" s="5"/>
      <c r="I287" s="5"/>
      <c r="J287" s="5"/>
      <c r="K287" s="5"/>
    </row>
    <row r="288" spans="5:11">
      <c r="E288" s="5"/>
      <c r="F288" s="5"/>
      <c r="G288" s="5"/>
      <c r="H288" s="5"/>
      <c r="I288" s="5"/>
      <c r="J288" s="5"/>
      <c r="K288" s="5"/>
    </row>
    <row r="289" spans="5:11">
      <c r="E289" s="5"/>
      <c r="F289" s="5"/>
      <c r="G289" s="5"/>
      <c r="H289" s="5"/>
      <c r="I289" s="5"/>
      <c r="J289" s="5"/>
      <c r="K289" s="5"/>
    </row>
    <row r="290" spans="5:11">
      <c r="E290" s="5"/>
      <c r="F290" s="5"/>
      <c r="G290" s="5"/>
      <c r="H290" s="5"/>
      <c r="I290" s="5"/>
      <c r="J290" s="5"/>
      <c r="K290" s="5"/>
    </row>
    <row r="291" spans="5:11">
      <c r="E291" s="5"/>
      <c r="F291" s="5"/>
      <c r="G291" s="5"/>
      <c r="H291" s="5"/>
      <c r="I291" s="5"/>
      <c r="J291" s="5"/>
      <c r="K291" s="5"/>
    </row>
    <row r="292" spans="5:11">
      <c r="E292" s="5"/>
      <c r="F292" s="5"/>
      <c r="G292" s="5"/>
      <c r="H292" s="5"/>
      <c r="I292" s="5"/>
      <c r="J292" s="5"/>
      <c r="K292" s="5"/>
    </row>
    <row r="293" spans="5:11">
      <c r="E293" s="5"/>
      <c r="F293" s="5"/>
      <c r="G293" s="5"/>
      <c r="H293" s="5"/>
      <c r="I293" s="5"/>
      <c r="J293" s="5"/>
      <c r="K293" s="5"/>
    </row>
    <row r="294" spans="5:11">
      <c r="E294" s="5"/>
      <c r="F294" s="5"/>
      <c r="G294" s="5"/>
      <c r="H294" s="5"/>
      <c r="I294" s="5"/>
      <c r="J294" s="5"/>
      <c r="K294" s="5"/>
    </row>
    <row r="295" spans="5:11">
      <c r="E295" s="5"/>
      <c r="F295" s="5"/>
      <c r="G295" s="5"/>
      <c r="H295" s="5"/>
      <c r="I295" s="5"/>
      <c r="J295" s="5"/>
      <c r="K295" s="5"/>
    </row>
    <row r="296" spans="5:11">
      <c r="E296" s="5"/>
      <c r="F296" s="5"/>
      <c r="G296" s="5"/>
      <c r="H296" s="5"/>
      <c r="I296" s="5"/>
      <c r="J296" s="5"/>
      <c r="K296" s="5"/>
    </row>
    <row r="297" spans="5:11">
      <c r="E297" s="5"/>
      <c r="F297" s="5"/>
      <c r="G297" s="5"/>
      <c r="H297" s="5"/>
      <c r="I297" s="5"/>
      <c r="J297" s="5"/>
      <c r="K297" s="5"/>
    </row>
    <row r="298" spans="5:11">
      <c r="E298" s="5"/>
      <c r="F298" s="5"/>
      <c r="G298" s="5"/>
      <c r="H298" s="5"/>
      <c r="I298" s="5"/>
      <c r="J298" s="5"/>
      <c r="K298" s="5"/>
    </row>
    <row r="299" spans="5:11">
      <c r="E299" s="5"/>
      <c r="F299" s="5"/>
      <c r="G299" s="5"/>
      <c r="H299" s="5"/>
      <c r="I299" s="5"/>
      <c r="J299" s="5"/>
      <c r="K299" s="5"/>
    </row>
    <row r="300" spans="5:11">
      <c r="E300" s="5"/>
      <c r="F300" s="5"/>
      <c r="G300" s="5"/>
      <c r="H300" s="5"/>
      <c r="I300" s="5"/>
      <c r="J300" s="5"/>
      <c r="K300" s="5"/>
    </row>
    <row r="301" spans="5:11">
      <c r="E301" s="5"/>
      <c r="F301" s="5"/>
      <c r="G301" s="5"/>
      <c r="H301" s="5"/>
      <c r="I301" s="5"/>
      <c r="J301" s="5"/>
      <c r="K301" s="5"/>
    </row>
    <row r="302" spans="5:11">
      <c r="E302" s="5"/>
      <c r="F302" s="5"/>
      <c r="G302" s="5"/>
      <c r="H302" s="5"/>
      <c r="I302" s="5"/>
      <c r="J302" s="5"/>
      <c r="K302" s="5"/>
    </row>
    <row r="303" spans="5:11">
      <c r="E303" s="5"/>
      <c r="F303" s="5"/>
      <c r="G303" s="5"/>
      <c r="H303" s="5"/>
      <c r="I303" s="5"/>
      <c r="J303" s="5"/>
      <c r="K303" s="5"/>
    </row>
    <row r="304" spans="5:11">
      <c r="E304" s="5"/>
      <c r="F304" s="5"/>
      <c r="G304" s="5"/>
      <c r="H304" s="5"/>
      <c r="I304" s="5"/>
      <c r="J304" s="5"/>
      <c r="K304" s="5"/>
    </row>
    <row r="305" spans="5:11">
      <c r="E305" s="5"/>
      <c r="F305" s="5"/>
      <c r="G305" s="5"/>
      <c r="H305" s="5"/>
      <c r="I305" s="5"/>
      <c r="J305" s="5"/>
      <c r="K305" s="5"/>
    </row>
    <row r="306" spans="5:11">
      <c r="E306" s="5"/>
      <c r="F306" s="5"/>
      <c r="G306" s="5"/>
      <c r="H306" s="5"/>
      <c r="I306" s="5"/>
      <c r="J306" s="5"/>
      <c r="K306" s="5"/>
    </row>
    <row r="307" spans="5:11">
      <c r="E307" s="5"/>
      <c r="F307" s="5"/>
      <c r="G307" s="5"/>
      <c r="H307" s="5"/>
      <c r="I307" s="5"/>
      <c r="J307" s="5"/>
      <c r="K307" s="5"/>
    </row>
    <row r="308" spans="5:11">
      <c r="E308" s="5"/>
      <c r="F308" s="5"/>
      <c r="G308" s="5"/>
      <c r="H308" s="5"/>
      <c r="I308" s="5"/>
      <c r="J308" s="5"/>
      <c r="K308" s="5"/>
    </row>
    <row r="309" spans="5:11">
      <c r="E309" s="5"/>
      <c r="F309" s="5"/>
      <c r="G309" s="5"/>
      <c r="H309" s="5"/>
      <c r="I309" s="5"/>
      <c r="J309" s="5"/>
      <c r="K309" s="5"/>
    </row>
    <row r="310" spans="5:11">
      <c r="E310" s="5"/>
      <c r="F310" s="5"/>
      <c r="G310" s="5"/>
      <c r="H310" s="5"/>
      <c r="I310" s="5"/>
      <c r="J310" s="5"/>
      <c r="K310" s="5"/>
    </row>
    <row r="311" spans="5:11">
      <c r="E311" s="5"/>
      <c r="F311" s="5"/>
      <c r="G311" s="5"/>
      <c r="H311" s="5"/>
      <c r="I311" s="5"/>
      <c r="J311" s="5"/>
      <c r="K311" s="5"/>
    </row>
    <row r="312" spans="5:11">
      <c r="E312" s="5"/>
      <c r="F312" s="5"/>
      <c r="G312" s="5"/>
      <c r="H312" s="5"/>
      <c r="I312" s="5"/>
      <c r="J312" s="5"/>
      <c r="K312" s="5"/>
    </row>
    <row r="313" spans="5:11">
      <c r="E313" s="5"/>
      <c r="F313" s="5"/>
      <c r="G313" s="5"/>
      <c r="H313" s="5"/>
      <c r="I313" s="5"/>
      <c r="J313" s="5"/>
      <c r="K313" s="5"/>
    </row>
    <row r="314" spans="5:11">
      <c r="E314" s="5"/>
      <c r="F314" s="5"/>
      <c r="G314" s="5"/>
      <c r="H314" s="5"/>
      <c r="I314" s="5"/>
      <c r="J314" s="5"/>
      <c r="K314" s="5"/>
    </row>
    <row r="315" spans="5:11">
      <c r="E315" s="5"/>
      <c r="F315" s="5"/>
      <c r="G315" s="5"/>
      <c r="H315" s="5"/>
      <c r="I315" s="5"/>
      <c r="J315" s="5"/>
      <c r="K315" s="5"/>
    </row>
    <row r="316" spans="5:11">
      <c r="E316" s="5"/>
      <c r="F316" s="5"/>
      <c r="G316" s="5"/>
      <c r="H316" s="5"/>
      <c r="I316" s="5"/>
      <c r="J316" s="5"/>
      <c r="K316" s="5"/>
    </row>
    <row r="317" spans="5:11">
      <c r="E317" s="5"/>
      <c r="F317" s="5"/>
      <c r="G317" s="5"/>
      <c r="H317" s="5"/>
      <c r="I317" s="5"/>
      <c r="J317" s="5"/>
      <c r="K317" s="5"/>
    </row>
    <row r="318" spans="5:11">
      <c r="E318" s="5"/>
      <c r="F318" s="5"/>
      <c r="G318" s="5"/>
      <c r="H318" s="5"/>
      <c r="I318" s="5"/>
      <c r="J318" s="5"/>
      <c r="K318" s="5"/>
    </row>
    <row r="319" spans="5:11">
      <c r="E319" s="5"/>
      <c r="F319" s="5"/>
      <c r="G319" s="5"/>
      <c r="H319" s="5"/>
      <c r="I319" s="5"/>
      <c r="J319" s="5"/>
      <c r="K319" s="5"/>
    </row>
    <row r="320" spans="5:11">
      <c r="E320" s="5"/>
      <c r="F320" s="5"/>
      <c r="G320" s="5"/>
      <c r="H320" s="5"/>
      <c r="I320" s="5"/>
      <c r="J320" s="5"/>
      <c r="K320" s="5"/>
    </row>
    <row r="321" spans="5:11">
      <c r="E321" s="5"/>
      <c r="F321" s="5"/>
      <c r="G321" s="5"/>
      <c r="H321" s="5"/>
      <c r="I321" s="5"/>
      <c r="J321" s="5"/>
      <c r="K321" s="5"/>
    </row>
    <row r="322" spans="5:11">
      <c r="E322" s="5"/>
      <c r="F322" s="5"/>
      <c r="G322" s="5"/>
      <c r="H322" s="5"/>
      <c r="I322" s="5"/>
      <c r="J322" s="5"/>
      <c r="K322" s="5"/>
    </row>
    <row r="323" spans="5:11">
      <c r="E323" s="5"/>
      <c r="F323" s="5"/>
      <c r="G323" s="5"/>
      <c r="H323" s="5"/>
      <c r="I323" s="5"/>
      <c r="J323" s="5"/>
      <c r="K323" s="5"/>
    </row>
    <row r="324" spans="5:11">
      <c r="E324" s="5"/>
      <c r="F324" s="5"/>
      <c r="G324" s="5"/>
      <c r="H324" s="5"/>
      <c r="I324" s="5"/>
      <c r="J324" s="5"/>
      <c r="K324" s="5"/>
    </row>
    <row r="325" spans="5:11">
      <c r="E325" s="5"/>
      <c r="F325" s="5"/>
      <c r="G325" s="5"/>
      <c r="H325" s="5"/>
      <c r="I325" s="5"/>
      <c r="J325" s="5"/>
      <c r="K325" s="5"/>
    </row>
    <row r="326" spans="5:11">
      <c r="E326" s="5"/>
      <c r="F326" s="5"/>
      <c r="G326" s="5"/>
      <c r="H326" s="5"/>
      <c r="I326" s="5"/>
      <c r="J326" s="5"/>
      <c r="K326" s="5"/>
    </row>
    <row r="327" spans="5:11">
      <c r="E327" s="5"/>
      <c r="F327" s="5"/>
      <c r="G327" s="5"/>
      <c r="H327" s="5"/>
      <c r="I327" s="5"/>
      <c r="J327" s="5"/>
      <c r="K327" s="5"/>
    </row>
    <row r="328" spans="5:11">
      <c r="E328" s="5"/>
      <c r="F328" s="5"/>
      <c r="G328" s="5"/>
      <c r="H328" s="5"/>
      <c r="I328" s="5"/>
      <c r="J328" s="5"/>
      <c r="K328" s="5"/>
    </row>
    <row r="329" spans="5:11">
      <c r="E329" s="5"/>
      <c r="F329" s="5"/>
      <c r="G329" s="5"/>
      <c r="H329" s="5"/>
      <c r="I329" s="5"/>
      <c r="J329" s="5"/>
      <c r="K329" s="5"/>
    </row>
    <row r="330" spans="5:11">
      <c r="E330" s="5"/>
      <c r="F330" s="5"/>
      <c r="G330" s="5"/>
      <c r="H330" s="5"/>
      <c r="I330" s="5"/>
      <c r="J330" s="5"/>
      <c r="K330" s="5"/>
    </row>
    <row r="331" spans="5:11">
      <c r="E331" s="5"/>
      <c r="F331" s="5"/>
      <c r="G331" s="5"/>
      <c r="H331" s="5"/>
      <c r="I331" s="5"/>
      <c r="J331" s="5"/>
      <c r="K331" s="5"/>
    </row>
    <row r="332" spans="5:11">
      <c r="E332" s="5"/>
      <c r="F332" s="5"/>
      <c r="G332" s="5"/>
      <c r="H332" s="5"/>
      <c r="I332" s="5"/>
      <c r="J332" s="5"/>
      <c r="K332" s="5"/>
    </row>
    <row r="333" spans="5:11">
      <c r="E333" s="5"/>
      <c r="F333" s="5"/>
      <c r="G333" s="5"/>
      <c r="H333" s="5"/>
      <c r="I333" s="5"/>
      <c r="J333" s="5"/>
      <c r="K333" s="5"/>
    </row>
    <row r="334" spans="5:11">
      <c r="E334" s="5"/>
      <c r="F334" s="5"/>
      <c r="G334" s="5"/>
      <c r="H334" s="5"/>
      <c r="I334" s="5"/>
      <c r="J334" s="5"/>
      <c r="K334" s="5"/>
    </row>
    <row r="335" spans="5:11">
      <c r="E335" s="5"/>
      <c r="F335" s="5"/>
      <c r="G335" s="5"/>
      <c r="H335" s="5"/>
      <c r="I335" s="5"/>
      <c r="J335" s="5"/>
      <c r="K335" s="5"/>
    </row>
    <row r="336" spans="5:11">
      <c r="E336" s="5"/>
      <c r="F336" s="5"/>
      <c r="G336" s="5"/>
      <c r="H336" s="5"/>
      <c r="I336" s="5"/>
      <c r="J336" s="5"/>
      <c r="K336" s="5"/>
    </row>
    <row r="337" spans="5:11">
      <c r="E337" s="5"/>
      <c r="F337" s="5"/>
      <c r="G337" s="5"/>
      <c r="H337" s="5"/>
      <c r="I337" s="5"/>
      <c r="J337" s="5"/>
      <c r="K337" s="5"/>
    </row>
    <row r="338" spans="5:11">
      <c r="E338" s="5"/>
      <c r="F338" s="5"/>
      <c r="G338" s="5"/>
      <c r="H338" s="5"/>
      <c r="I338" s="5"/>
      <c r="J338" s="5"/>
      <c r="K338" s="5"/>
    </row>
    <row r="339" spans="5:11">
      <c r="E339" s="5"/>
      <c r="F339" s="5"/>
      <c r="G339" s="5"/>
      <c r="H339" s="5"/>
      <c r="I339" s="5"/>
      <c r="J339" s="5"/>
      <c r="K339" s="5"/>
    </row>
    <row r="340" spans="5:11">
      <c r="E340" s="5"/>
      <c r="F340" s="5"/>
      <c r="G340" s="5"/>
      <c r="H340" s="5"/>
      <c r="I340" s="5"/>
      <c r="J340" s="5"/>
      <c r="K340" s="5"/>
    </row>
    <row r="341" spans="5:11">
      <c r="E341" s="5"/>
      <c r="F341" s="5"/>
      <c r="G341" s="5"/>
      <c r="H341" s="5"/>
      <c r="I341" s="5"/>
      <c r="J341" s="5"/>
      <c r="K341" s="5"/>
    </row>
    <row r="342" spans="5:11">
      <c r="E342" s="5"/>
      <c r="F342" s="5"/>
      <c r="G342" s="5"/>
      <c r="H342" s="5"/>
      <c r="I342" s="5"/>
      <c r="J342" s="5"/>
      <c r="K342" s="5"/>
    </row>
    <row r="343" spans="5:11">
      <c r="E343" s="5"/>
      <c r="F343" s="5"/>
      <c r="G343" s="5"/>
      <c r="H343" s="5"/>
      <c r="I343" s="5"/>
      <c r="J343" s="5"/>
      <c r="K343" s="5"/>
    </row>
    <row r="344" spans="5:11">
      <c r="E344" s="5"/>
      <c r="F344" s="5"/>
      <c r="G344" s="5"/>
      <c r="H344" s="5"/>
      <c r="I344" s="5"/>
      <c r="J344" s="5"/>
      <c r="K344" s="5"/>
    </row>
    <row r="345" spans="5:11">
      <c r="E345" s="5"/>
      <c r="F345" s="5"/>
      <c r="G345" s="5"/>
      <c r="H345" s="5"/>
      <c r="I345" s="5"/>
      <c r="J345" s="5"/>
      <c r="K345" s="5"/>
    </row>
    <row r="346" spans="5:11">
      <c r="E346" s="5"/>
      <c r="F346" s="5"/>
      <c r="G346" s="5"/>
      <c r="H346" s="5"/>
      <c r="I346" s="5"/>
      <c r="J346" s="5"/>
      <c r="K346" s="5"/>
    </row>
    <row r="347" spans="5:11">
      <c r="E347" s="5"/>
      <c r="F347" s="5"/>
      <c r="G347" s="5"/>
      <c r="H347" s="5"/>
      <c r="I347" s="5"/>
      <c r="J347" s="5"/>
      <c r="K347" s="5"/>
    </row>
    <row r="348" spans="5:11">
      <c r="E348" s="5"/>
      <c r="F348" s="5"/>
      <c r="G348" s="5"/>
      <c r="H348" s="5"/>
      <c r="I348" s="5"/>
      <c r="J348" s="5"/>
      <c r="K348" s="5"/>
    </row>
    <row r="349" spans="5:11">
      <c r="E349" s="5"/>
      <c r="F349" s="5"/>
      <c r="G349" s="5"/>
      <c r="H349" s="5"/>
      <c r="I349" s="5"/>
      <c r="J349" s="5"/>
      <c r="K349" s="5"/>
    </row>
    <row r="350" spans="5:11">
      <c r="E350" s="5"/>
      <c r="F350" s="5"/>
      <c r="G350" s="5"/>
      <c r="H350" s="5"/>
      <c r="I350" s="5"/>
      <c r="J350" s="5"/>
      <c r="K350" s="5"/>
    </row>
    <row r="351" spans="5:11">
      <c r="E351" s="5"/>
      <c r="F351" s="5"/>
      <c r="G351" s="5"/>
      <c r="H351" s="5"/>
      <c r="I351" s="5"/>
      <c r="J351" s="5"/>
      <c r="K351" s="5"/>
    </row>
    <row r="352" spans="5:11">
      <c r="E352" s="5"/>
      <c r="F352" s="5"/>
      <c r="G352" s="5"/>
      <c r="H352" s="5"/>
      <c r="I352" s="5"/>
      <c r="J352" s="5"/>
      <c r="K352" s="5"/>
    </row>
    <row r="353" spans="5:11">
      <c r="E353" s="5"/>
      <c r="F353" s="5"/>
      <c r="G353" s="5"/>
      <c r="H353" s="5"/>
      <c r="I353" s="5"/>
      <c r="J353" s="5"/>
      <c r="K353" s="5"/>
    </row>
    <row r="354" spans="5:11">
      <c r="E354" s="5"/>
      <c r="F354" s="5"/>
      <c r="G354" s="5"/>
      <c r="H354" s="5"/>
      <c r="I354" s="5"/>
      <c r="J354" s="5"/>
      <c r="K354" s="5"/>
    </row>
    <row r="355" spans="5:11">
      <c r="E355" s="5"/>
      <c r="F355" s="5"/>
      <c r="G355" s="5"/>
      <c r="H355" s="5"/>
      <c r="I355" s="5"/>
      <c r="J355" s="5"/>
      <c r="K355" s="5"/>
    </row>
    <row r="356" spans="5:11">
      <c r="E356" s="5"/>
      <c r="F356" s="5"/>
      <c r="G356" s="5"/>
      <c r="H356" s="5"/>
      <c r="I356" s="5"/>
      <c r="J356" s="5"/>
      <c r="K356" s="5"/>
    </row>
    <row r="357" spans="5:11">
      <c r="E357" s="5"/>
      <c r="F357" s="5"/>
      <c r="G357" s="5"/>
      <c r="H357" s="5"/>
      <c r="I357" s="5"/>
      <c r="J357" s="5"/>
      <c r="K357" s="5"/>
    </row>
    <row r="358" spans="5:11">
      <c r="E358" s="5"/>
      <c r="F358" s="5"/>
      <c r="G358" s="5"/>
      <c r="H358" s="5"/>
      <c r="I358" s="5"/>
      <c r="J358" s="5"/>
      <c r="K358" s="5"/>
    </row>
    <row r="359" spans="5:11">
      <c r="E359" s="5"/>
      <c r="F359" s="5"/>
      <c r="G359" s="5"/>
      <c r="H359" s="5"/>
      <c r="I359" s="5"/>
      <c r="J359" s="5"/>
      <c r="K359" s="5"/>
    </row>
    <row r="360" spans="5:11">
      <c r="E360" s="5"/>
      <c r="F360" s="5"/>
      <c r="G360" s="5"/>
      <c r="H360" s="5"/>
      <c r="I360" s="5"/>
      <c r="J360" s="5"/>
      <c r="K360" s="5"/>
    </row>
    <row r="361" spans="5:11">
      <c r="E361" s="5"/>
      <c r="F361" s="5"/>
      <c r="G361" s="5"/>
      <c r="H361" s="5"/>
      <c r="I361" s="5"/>
      <c r="J361" s="5"/>
      <c r="K361" s="5"/>
    </row>
    <row r="362" spans="5:11">
      <c r="E362" s="5"/>
      <c r="F362" s="5"/>
      <c r="G362" s="5"/>
      <c r="H362" s="5"/>
      <c r="I362" s="5"/>
      <c r="J362" s="5"/>
      <c r="K362" s="5"/>
    </row>
    <row r="363" spans="5:11">
      <c r="E363" s="5"/>
      <c r="F363" s="5"/>
      <c r="G363" s="5"/>
      <c r="H363" s="5"/>
      <c r="I363" s="5"/>
      <c r="J363" s="5"/>
      <c r="K363" s="5"/>
    </row>
    <row r="364" spans="5:11">
      <c r="E364" s="5"/>
      <c r="F364" s="5"/>
      <c r="G364" s="5"/>
      <c r="H364" s="5"/>
      <c r="I364" s="5"/>
      <c r="J364" s="5"/>
      <c r="K364" s="5"/>
    </row>
    <row r="365" spans="5:11">
      <c r="E365" s="5"/>
      <c r="F365" s="5"/>
      <c r="G365" s="5"/>
      <c r="H365" s="5"/>
      <c r="I365" s="5"/>
      <c r="J365" s="5"/>
      <c r="K365" s="5"/>
    </row>
    <row r="366" spans="5:11">
      <c r="E366" s="5"/>
      <c r="F366" s="5"/>
      <c r="G366" s="5"/>
      <c r="H366" s="5"/>
      <c r="I366" s="5"/>
      <c r="J366" s="5"/>
      <c r="K366" s="5"/>
    </row>
    <row r="367" spans="5:11">
      <c r="E367" s="5"/>
      <c r="F367" s="5"/>
      <c r="G367" s="5"/>
      <c r="H367" s="5"/>
      <c r="I367" s="5"/>
      <c r="J367" s="5"/>
      <c r="K367" s="5"/>
    </row>
    <row r="368" spans="5:11">
      <c r="E368" s="5"/>
      <c r="F368" s="5"/>
      <c r="G368" s="5"/>
      <c r="H368" s="5"/>
      <c r="I368" s="5"/>
      <c r="J368" s="5"/>
      <c r="K368" s="5"/>
    </row>
    <row r="369" spans="5:11">
      <c r="E369" s="5"/>
      <c r="F369" s="5"/>
      <c r="G369" s="5"/>
      <c r="H369" s="5"/>
      <c r="I369" s="5"/>
      <c r="J369" s="5"/>
      <c r="K369" s="5"/>
    </row>
    <row r="370" spans="5:11">
      <c r="E370" s="5"/>
      <c r="F370" s="5"/>
      <c r="G370" s="5"/>
      <c r="H370" s="5"/>
      <c r="I370" s="5"/>
      <c r="J370" s="5"/>
      <c r="K370" s="5"/>
    </row>
    <row r="371" spans="5:11">
      <c r="E371" s="5"/>
      <c r="F371" s="5"/>
      <c r="G371" s="5"/>
      <c r="H371" s="5"/>
      <c r="I371" s="5"/>
      <c r="J371" s="5"/>
      <c r="K371" s="5"/>
    </row>
    <row r="372" spans="5:11">
      <c r="E372" s="5"/>
      <c r="F372" s="5"/>
      <c r="G372" s="5"/>
      <c r="H372" s="5"/>
      <c r="I372" s="5"/>
      <c r="J372" s="5"/>
      <c r="K372" s="5"/>
    </row>
    <row r="373" spans="5:11">
      <c r="E373" s="5"/>
      <c r="F373" s="5"/>
      <c r="G373" s="5"/>
      <c r="H373" s="5"/>
      <c r="I373" s="5"/>
      <c r="J373" s="5"/>
      <c r="K373" s="5"/>
    </row>
    <row r="374" spans="5:11">
      <c r="E374" s="5"/>
      <c r="F374" s="5"/>
      <c r="G374" s="5"/>
      <c r="H374" s="5"/>
      <c r="I374" s="5"/>
      <c r="J374" s="5"/>
      <c r="K374" s="5"/>
    </row>
    <row r="375" spans="5:11">
      <c r="E375" s="5"/>
      <c r="F375" s="5"/>
      <c r="G375" s="5"/>
      <c r="H375" s="5"/>
      <c r="I375" s="5"/>
      <c r="J375" s="5"/>
      <c r="K375" s="5"/>
    </row>
    <row r="376" spans="5:11">
      <c r="E376" s="5"/>
      <c r="F376" s="5"/>
      <c r="G376" s="5"/>
      <c r="H376" s="5"/>
      <c r="I376" s="5"/>
      <c r="J376" s="5"/>
      <c r="K376" s="5"/>
    </row>
    <row r="377" spans="5:11">
      <c r="E377" s="5"/>
      <c r="F377" s="5"/>
      <c r="G377" s="5"/>
      <c r="H377" s="5"/>
      <c r="I377" s="5"/>
      <c r="J377" s="5"/>
      <c r="K377" s="5"/>
    </row>
    <row r="378" spans="5:11">
      <c r="E378" s="5"/>
      <c r="F378" s="5"/>
      <c r="G378" s="5"/>
      <c r="H378" s="5"/>
      <c r="I378" s="5"/>
      <c r="J378" s="5"/>
      <c r="K378" s="5"/>
    </row>
    <row r="379" spans="5:11">
      <c r="E379" s="5"/>
      <c r="F379" s="5"/>
      <c r="G379" s="5"/>
      <c r="H379" s="5"/>
      <c r="I379" s="5"/>
      <c r="J379" s="5"/>
      <c r="K379" s="5"/>
    </row>
    <row r="380" spans="5:11">
      <c r="E380" s="5"/>
      <c r="F380" s="5"/>
      <c r="G380" s="5"/>
      <c r="H380" s="5"/>
      <c r="I380" s="5"/>
      <c r="J380" s="5"/>
      <c r="K380" s="5"/>
    </row>
    <row r="381" spans="5:11">
      <c r="E381" s="5"/>
      <c r="F381" s="5"/>
      <c r="G381" s="5"/>
      <c r="H381" s="5"/>
      <c r="I381" s="5"/>
      <c r="J381" s="5"/>
      <c r="K381" s="5"/>
    </row>
    <row r="382" spans="5:11">
      <c r="E382" s="5"/>
      <c r="F382" s="5"/>
      <c r="G382" s="5"/>
      <c r="H382" s="5"/>
      <c r="I382" s="5"/>
      <c r="J382" s="5"/>
      <c r="K382" s="5"/>
    </row>
    <row r="383" spans="5:11">
      <c r="E383" s="5"/>
      <c r="F383" s="5"/>
      <c r="G383" s="5"/>
      <c r="H383" s="5"/>
      <c r="I383" s="5"/>
      <c r="J383" s="5"/>
      <c r="K383" s="5"/>
    </row>
    <row r="384" spans="5:11">
      <c r="E384" s="5"/>
      <c r="F384" s="5"/>
      <c r="G384" s="5"/>
      <c r="H384" s="5"/>
      <c r="I384" s="5"/>
      <c r="J384" s="5"/>
      <c r="K384" s="5"/>
    </row>
    <row r="385" spans="5:11">
      <c r="E385" s="5"/>
      <c r="F385" s="5"/>
      <c r="G385" s="5"/>
      <c r="H385" s="5"/>
      <c r="I385" s="5"/>
      <c r="J385" s="5"/>
      <c r="K385" s="5"/>
    </row>
    <row r="386" spans="5:11">
      <c r="E386" s="5"/>
      <c r="F386" s="5"/>
      <c r="G386" s="5"/>
      <c r="H386" s="5"/>
      <c r="I386" s="5"/>
      <c r="J386" s="5"/>
      <c r="K386" s="5"/>
    </row>
    <row r="387" spans="5:11">
      <c r="E387" s="5"/>
      <c r="F387" s="5"/>
      <c r="G387" s="5"/>
      <c r="H387" s="5"/>
      <c r="I387" s="5"/>
      <c r="J387" s="5"/>
      <c r="K387" s="5"/>
    </row>
    <row r="388" spans="5:11">
      <c r="E388" s="5"/>
      <c r="F388" s="5"/>
      <c r="G388" s="5"/>
      <c r="H388" s="5"/>
      <c r="I388" s="5"/>
      <c r="J388" s="5"/>
      <c r="K388" s="5"/>
    </row>
    <row r="389" spans="5:11">
      <c r="E389" s="5"/>
      <c r="F389" s="5"/>
      <c r="G389" s="5"/>
      <c r="H389" s="5"/>
      <c r="I389" s="5"/>
      <c r="J389" s="5"/>
      <c r="K389" s="5"/>
    </row>
    <row r="390" spans="5:11">
      <c r="E390" s="5"/>
      <c r="F390" s="5"/>
      <c r="G390" s="5"/>
      <c r="H390" s="5"/>
      <c r="I390" s="5"/>
      <c r="J390" s="5"/>
      <c r="K390" s="5"/>
    </row>
    <row r="391" spans="5:11">
      <c r="E391" s="5"/>
      <c r="F391" s="5"/>
      <c r="G391" s="5"/>
      <c r="H391" s="5"/>
      <c r="I391" s="5"/>
      <c r="J391" s="5"/>
      <c r="K391" s="5"/>
    </row>
    <row r="392" spans="5:11">
      <c r="E392" s="5"/>
      <c r="F392" s="5"/>
      <c r="G392" s="5"/>
      <c r="H392" s="5"/>
      <c r="I392" s="5"/>
      <c r="J392" s="5"/>
      <c r="K392" s="5"/>
    </row>
    <row r="393" spans="5:11">
      <c r="E393" s="5"/>
      <c r="F393" s="5"/>
      <c r="G393" s="5"/>
      <c r="H393" s="5"/>
      <c r="I393" s="5"/>
      <c r="J393" s="5"/>
      <c r="K393" s="5"/>
    </row>
    <row r="394" spans="5:11">
      <c r="E394" s="5"/>
      <c r="F394" s="5"/>
      <c r="G394" s="5"/>
      <c r="H394" s="5"/>
      <c r="I394" s="5"/>
      <c r="J394" s="5"/>
      <c r="K394" s="5"/>
    </row>
    <row r="395" spans="5:11">
      <c r="E395" s="5"/>
      <c r="F395" s="5"/>
      <c r="G395" s="5"/>
      <c r="H395" s="5"/>
      <c r="I395" s="5"/>
      <c r="J395" s="5"/>
      <c r="K395" s="5"/>
    </row>
    <row r="396" spans="5:11">
      <c r="E396" s="5"/>
      <c r="F396" s="5"/>
      <c r="G396" s="5"/>
      <c r="H396" s="5"/>
      <c r="I396" s="5"/>
      <c r="J396" s="5"/>
      <c r="K396" s="5"/>
    </row>
    <row r="397" spans="5:11">
      <c r="E397" s="5"/>
      <c r="F397" s="5"/>
      <c r="G397" s="5"/>
      <c r="H397" s="5"/>
      <c r="I397" s="5"/>
      <c r="J397" s="5"/>
      <c r="K397" s="5"/>
    </row>
    <row r="398" spans="5:11">
      <c r="E398" s="5"/>
      <c r="F398" s="5"/>
      <c r="G398" s="5"/>
      <c r="H398" s="5"/>
      <c r="I398" s="5"/>
      <c r="J398" s="5"/>
      <c r="K398" s="5"/>
    </row>
    <row r="399" spans="5:11">
      <c r="E399" s="5"/>
      <c r="F399" s="5"/>
      <c r="G399" s="5"/>
      <c r="H399" s="5"/>
      <c r="I399" s="5"/>
      <c r="J399" s="5"/>
      <c r="K399" s="5"/>
    </row>
    <row r="400" spans="5:11">
      <c r="E400" s="5"/>
      <c r="F400" s="5"/>
      <c r="G400" s="5"/>
      <c r="H400" s="5"/>
      <c r="I400" s="5"/>
      <c r="J400" s="5"/>
      <c r="K400" s="5"/>
    </row>
    <row r="401" spans="5:11">
      <c r="E401" s="5"/>
      <c r="F401" s="5"/>
      <c r="G401" s="5"/>
      <c r="H401" s="5"/>
      <c r="I401" s="5"/>
      <c r="J401" s="5"/>
      <c r="K401" s="5"/>
    </row>
    <row r="402" spans="5:11">
      <c r="E402" s="5"/>
      <c r="F402" s="5"/>
      <c r="G402" s="5"/>
      <c r="H402" s="5"/>
      <c r="I402" s="5"/>
      <c r="J402" s="5"/>
      <c r="K402" s="5"/>
    </row>
    <row r="403" spans="5:11">
      <c r="E403" s="5"/>
      <c r="F403" s="5"/>
      <c r="G403" s="5"/>
      <c r="H403" s="5"/>
      <c r="I403" s="5"/>
      <c r="J403" s="5"/>
      <c r="K403" s="5"/>
    </row>
    <row r="404" spans="5:11">
      <c r="E404" s="5"/>
      <c r="F404" s="5"/>
      <c r="G404" s="5"/>
      <c r="H404" s="5"/>
      <c r="I404" s="5"/>
      <c r="J404" s="5"/>
      <c r="K404" s="5"/>
    </row>
    <row r="405" spans="5:11">
      <c r="E405" s="5"/>
      <c r="F405" s="5"/>
      <c r="G405" s="5"/>
      <c r="H405" s="5"/>
      <c r="I405" s="5"/>
      <c r="J405" s="5"/>
      <c r="K405" s="5"/>
    </row>
    <row r="406" spans="5:11">
      <c r="E406" s="5"/>
      <c r="F406" s="5"/>
      <c r="G406" s="5"/>
      <c r="H406" s="5"/>
      <c r="I406" s="5"/>
      <c r="J406" s="5"/>
      <c r="K406" s="5"/>
    </row>
    <row r="407" spans="5:11">
      <c r="E407" s="5"/>
      <c r="F407" s="5"/>
      <c r="G407" s="5"/>
      <c r="H407" s="5"/>
      <c r="I407" s="5"/>
      <c r="J407" s="5"/>
      <c r="K407" s="5"/>
    </row>
    <row r="408" spans="5:11">
      <c r="E408" s="5"/>
      <c r="F408" s="5"/>
      <c r="G408" s="5"/>
      <c r="H408" s="5"/>
      <c r="I408" s="5"/>
      <c r="J408" s="5"/>
      <c r="K408" s="5"/>
    </row>
    <row r="409" spans="5:11">
      <c r="E409" s="5"/>
      <c r="F409" s="5"/>
      <c r="G409" s="5"/>
      <c r="H409" s="5"/>
      <c r="I409" s="5"/>
      <c r="J409" s="5"/>
      <c r="K409" s="5"/>
    </row>
    <row r="410" spans="5:11">
      <c r="E410" s="5"/>
      <c r="F410" s="5"/>
      <c r="G410" s="5"/>
      <c r="H410" s="5"/>
      <c r="I410" s="5"/>
      <c r="J410" s="5"/>
      <c r="K410" s="5"/>
    </row>
    <row r="411" spans="5:11">
      <c r="E411" s="5"/>
      <c r="F411" s="5"/>
      <c r="G411" s="5"/>
      <c r="H411" s="5"/>
      <c r="I411" s="5"/>
      <c r="J411" s="5"/>
      <c r="K411" s="5"/>
    </row>
    <row r="412" spans="5:11">
      <c r="E412" s="5"/>
      <c r="F412" s="5"/>
      <c r="G412" s="5"/>
      <c r="H412" s="5"/>
      <c r="I412" s="5"/>
      <c r="J412" s="5"/>
      <c r="K412" s="5"/>
    </row>
    <row r="413" spans="5:11">
      <c r="E413" s="5"/>
      <c r="F413" s="5"/>
      <c r="G413" s="5"/>
      <c r="H413" s="5"/>
      <c r="I413" s="5"/>
      <c r="J413" s="5"/>
      <c r="K413" s="5"/>
    </row>
    <row r="414" spans="5:11">
      <c r="E414" s="5"/>
      <c r="F414" s="5"/>
      <c r="G414" s="5"/>
      <c r="H414" s="5"/>
      <c r="I414" s="5"/>
      <c r="J414" s="5"/>
      <c r="K414" s="5"/>
    </row>
    <row r="415" spans="5:11">
      <c r="E415" s="5"/>
      <c r="F415" s="5"/>
      <c r="G415" s="5"/>
      <c r="H415" s="5"/>
      <c r="I415" s="5"/>
      <c r="J415" s="5"/>
      <c r="K415" s="5"/>
    </row>
    <row r="416" spans="5:11">
      <c r="E416" s="5"/>
      <c r="F416" s="5"/>
      <c r="G416" s="5"/>
      <c r="H416" s="5"/>
      <c r="I416" s="5"/>
      <c r="J416" s="5"/>
      <c r="K416" s="5"/>
    </row>
    <row r="417" spans="5:11">
      <c r="E417" s="5"/>
      <c r="F417" s="5"/>
      <c r="G417" s="5"/>
      <c r="H417" s="5"/>
      <c r="I417" s="5"/>
      <c r="J417" s="5"/>
      <c r="K417" s="5"/>
    </row>
    <row r="418" spans="5:11">
      <c r="E418" s="5"/>
      <c r="F418" s="5"/>
      <c r="G418" s="5"/>
      <c r="H418" s="5"/>
      <c r="I418" s="5"/>
      <c r="J418" s="5"/>
      <c r="K418" s="5"/>
    </row>
    <row r="419" spans="5:11">
      <c r="E419" s="5"/>
      <c r="F419" s="5"/>
      <c r="G419" s="5"/>
      <c r="H419" s="5"/>
      <c r="I419" s="5"/>
      <c r="J419" s="5"/>
      <c r="K419" s="5"/>
    </row>
    <row r="420" spans="5:11">
      <c r="E420" s="5"/>
      <c r="F420" s="5"/>
      <c r="G420" s="5"/>
      <c r="H420" s="5"/>
      <c r="I420" s="5"/>
      <c r="J420" s="5"/>
      <c r="K420" s="5"/>
    </row>
    <row r="421" spans="5:11">
      <c r="E421" s="5"/>
      <c r="F421" s="5"/>
      <c r="G421" s="5"/>
      <c r="H421" s="5"/>
      <c r="I421" s="5"/>
      <c r="J421" s="5"/>
      <c r="K421" s="5"/>
    </row>
    <row r="422" spans="5:11">
      <c r="E422" s="5"/>
      <c r="F422" s="5"/>
      <c r="G422" s="5"/>
      <c r="H422" s="5"/>
      <c r="I422" s="5"/>
      <c r="J422" s="5"/>
      <c r="K422" s="5"/>
    </row>
    <row r="423" spans="5:11">
      <c r="E423" s="5"/>
      <c r="F423" s="5"/>
      <c r="G423" s="5"/>
      <c r="H423" s="5"/>
      <c r="I423" s="5"/>
      <c r="J423" s="5"/>
      <c r="K423" s="5"/>
    </row>
    <row r="424" spans="5:11">
      <c r="E424" s="5"/>
      <c r="F424" s="5"/>
      <c r="G424" s="5"/>
      <c r="H424" s="5"/>
      <c r="I424" s="5"/>
      <c r="J424" s="5"/>
      <c r="K424" s="5"/>
    </row>
    <row r="425" spans="5:11">
      <c r="E425" s="5"/>
      <c r="F425" s="5"/>
      <c r="G425" s="5"/>
      <c r="H425" s="5"/>
      <c r="I425" s="5"/>
      <c r="J425" s="5"/>
      <c r="K425" s="5"/>
    </row>
    <row r="426" spans="5:11">
      <c r="E426" s="5"/>
      <c r="F426" s="5"/>
      <c r="G426" s="5"/>
      <c r="H426" s="5"/>
      <c r="I426" s="5"/>
      <c r="J426" s="5"/>
      <c r="K426" s="5"/>
    </row>
    <row r="427" spans="5:11">
      <c r="E427" s="5"/>
      <c r="F427" s="5"/>
      <c r="G427" s="5"/>
      <c r="H427" s="5"/>
      <c r="I427" s="5"/>
      <c r="J427" s="5"/>
      <c r="K427" s="5"/>
    </row>
    <row r="428" spans="5:11">
      <c r="E428" s="5"/>
      <c r="F428" s="5"/>
      <c r="G428" s="5"/>
      <c r="H428" s="5"/>
      <c r="I428" s="5"/>
      <c r="J428" s="5"/>
      <c r="K428" s="5"/>
    </row>
    <row r="429" spans="5:11">
      <c r="E429" s="5"/>
      <c r="F429" s="5"/>
      <c r="G429" s="5"/>
      <c r="H429" s="5"/>
      <c r="I429" s="5"/>
      <c r="J429" s="5"/>
      <c r="K429" s="5"/>
    </row>
    <row r="430" spans="5:11">
      <c r="E430" s="5"/>
      <c r="F430" s="5"/>
      <c r="G430" s="5"/>
      <c r="H430" s="5"/>
      <c r="I430" s="5"/>
      <c r="J430" s="5"/>
      <c r="K430" s="5"/>
    </row>
    <row r="431" spans="5:11">
      <c r="E431" s="5"/>
      <c r="F431" s="5"/>
      <c r="G431" s="5"/>
      <c r="H431" s="5"/>
      <c r="I431" s="5"/>
      <c r="J431" s="5"/>
      <c r="K431" s="5"/>
    </row>
    <row r="432" spans="5:11">
      <c r="E432" s="5"/>
      <c r="F432" s="5"/>
      <c r="G432" s="5"/>
      <c r="H432" s="5"/>
      <c r="I432" s="5"/>
      <c r="J432" s="5"/>
      <c r="K432" s="5"/>
    </row>
    <row r="433" spans="5:11">
      <c r="E433" s="5"/>
      <c r="F433" s="5"/>
      <c r="G433" s="5"/>
      <c r="H433" s="5"/>
      <c r="I433" s="5"/>
      <c r="J433" s="5"/>
      <c r="K433" s="5"/>
    </row>
    <row r="434" spans="5:11">
      <c r="E434" s="5"/>
      <c r="F434" s="5"/>
      <c r="G434" s="5"/>
      <c r="H434" s="5"/>
      <c r="I434" s="5"/>
      <c r="J434" s="5"/>
      <c r="K434" s="5"/>
    </row>
    <row r="435" spans="5:11">
      <c r="E435" s="5"/>
      <c r="F435" s="5"/>
      <c r="G435" s="5"/>
      <c r="H435" s="5"/>
      <c r="I435" s="5"/>
      <c r="J435" s="5"/>
      <c r="K435" s="5"/>
    </row>
    <row r="436" spans="5:11">
      <c r="E436" s="5"/>
      <c r="F436" s="5"/>
      <c r="G436" s="5"/>
      <c r="H436" s="5"/>
      <c r="I436" s="5"/>
      <c r="J436" s="5"/>
      <c r="K436" s="5"/>
    </row>
    <row r="437" spans="5:11">
      <c r="E437" s="5"/>
      <c r="F437" s="5"/>
      <c r="G437" s="5"/>
      <c r="H437" s="5"/>
      <c r="I437" s="5"/>
      <c r="J437" s="5"/>
      <c r="K437" s="5"/>
    </row>
    <row r="438" spans="5:11">
      <c r="E438" s="5"/>
      <c r="F438" s="5"/>
      <c r="G438" s="5"/>
      <c r="H438" s="5"/>
      <c r="I438" s="5"/>
      <c r="J438" s="5"/>
      <c r="K438" s="5"/>
    </row>
    <row r="439" spans="5:11">
      <c r="E439" s="5"/>
      <c r="F439" s="5"/>
      <c r="G439" s="5"/>
      <c r="H439" s="5"/>
      <c r="I439" s="5"/>
      <c r="J439" s="5"/>
      <c r="K439" s="5"/>
    </row>
    <row r="440" spans="5:11">
      <c r="E440" s="5"/>
      <c r="F440" s="5"/>
      <c r="G440" s="5"/>
      <c r="H440" s="5"/>
      <c r="I440" s="5"/>
      <c r="J440" s="5"/>
      <c r="K440" s="5"/>
    </row>
    <row r="441" spans="5:11">
      <c r="E441" s="5"/>
      <c r="F441" s="5"/>
      <c r="G441" s="5"/>
      <c r="H441" s="5"/>
      <c r="I441" s="5"/>
      <c r="J441" s="5"/>
      <c r="K441" s="5"/>
    </row>
    <row r="442" spans="5:11">
      <c r="E442" s="5"/>
      <c r="F442" s="5"/>
      <c r="G442" s="5"/>
      <c r="H442" s="5"/>
      <c r="I442" s="5"/>
      <c r="J442" s="5"/>
      <c r="K442" s="5"/>
    </row>
    <row r="443" spans="5:11">
      <c r="E443" s="5"/>
      <c r="F443" s="5"/>
      <c r="G443" s="5"/>
      <c r="H443" s="5"/>
      <c r="I443" s="5"/>
      <c r="J443" s="5"/>
      <c r="K443" s="5"/>
    </row>
    <row r="444" spans="5:11">
      <c r="E444" s="5"/>
      <c r="F444" s="5"/>
      <c r="G444" s="5"/>
      <c r="H444" s="5"/>
      <c r="I444" s="5"/>
      <c r="J444" s="5"/>
      <c r="K444" s="5"/>
    </row>
    <row r="445" spans="5:11">
      <c r="E445" s="5"/>
      <c r="F445" s="5"/>
      <c r="G445" s="5"/>
      <c r="H445" s="5"/>
      <c r="I445" s="5"/>
      <c r="J445" s="5"/>
      <c r="K445" s="5"/>
    </row>
    <row r="446" spans="5:11">
      <c r="E446" s="5"/>
      <c r="F446" s="5"/>
      <c r="G446" s="5"/>
      <c r="H446" s="5"/>
      <c r="I446" s="5"/>
      <c r="J446" s="5"/>
      <c r="K446" s="5"/>
    </row>
    <row r="447" spans="5:11">
      <c r="E447" s="5"/>
      <c r="F447" s="5"/>
      <c r="G447" s="5"/>
      <c r="H447" s="5"/>
      <c r="I447" s="5"/>
      <c r="J447" s="5"/>
      <c r="K447" s="5"/>
    </row>
    <row r="448" spans="5:11">
      <c r="E448" s="5"/>
      <c r="F448" s="5"/>
      <c r="G448" s="5"/>
      <c r="H448" s="5"/>
      <c r="I448" s="5"/>
    </row>
    <row r="449" spans="5:9">
      <c r="E449" s="5"/>
      <c r="F449" s="5"/>
      <c r="G449" s="5"/>
      <c r="H449" s="5"/>
      <c r="I449" s="5"/>
    </row>
    <row r="450" spans="5:9">
      <c r="E450" s="5"/>
      <c r="F450" s="5"/>
      <c r="G450" s="5"/>
      <c r="H450" s="5"/>
      <c r="I450" s="5"/>
    </row>
    <row r="451" spans="5:9">
      <c r="E451" s="5"/>
      <c r="F451" s="5"/>
      <c r="G451" s="5"/>
      <c r="H451" s="5"/>
      <c r="I451" s="5"/>
    </row>
    <row r="452" spans="5:9">
      <c r="E452" s="5"/>
      <c r="F452" s="5"/>
      <c r="G452" s="5"/>
      <c r="H452" s="5"/>
      <c r="I452" s="5"/>
    </row>
    <row r="453" spans="5:9">
      <c r="E453" s="5"/>
      <c r="F453" s="5"/>
      <c r="G453" s="5"/>
      <c r="H453" s="5"/>
      <c r="I453" s="5"/>
    </row>
    <row r="454" spans="5:9">
      <c r="E454" s="5"/>
      <c r="F454" s="5"/>
      <c r="G454" s="5"/>
      <c r="H454" s="5"/>
      <c r="I454" s="5"/>
    </row>
    <row r="455" spans="5:9">
      <c r="E455" s="5"/>
      <c r="F455" s="5"/>
      <c r="G455" s="5"/>
      <c r="H455" s="5"/>
      <c r="I455" s="5"/>
    </row>
    <row r="456" spans="5:9">
      <c r="E456" s="5"/>
      <c r="F456" s="5"/>
      <c r="G456" s="5"/>
      <c r="H456" s="5"/>
      <c r="I456" s="5"/>
    </row>
    <row r="457" spans="5:9">
      <c r="E457" s="5"/>
      <c r="F457" s="5"/>
      <c r="G457" s="5"/>
      <c r="H457" s="5"/>
      <c r="I457" s="5"/>
    </row>
    <row r="458" spans="5:9">
      <c r="E458" s="5"/>
      <c r="F458" s="5"/>
      <c r="G458" s="5"/>
      <c r="H458" s="5"/>
      <c r="I458" s="5"/>
    </row>
    <row r="459" spans="5:9">
      <c r="E459" s="5"/>
      <c r="F459" s="5"/>
      <c r="G459" s="5"/>
      <c r="H459" s="5"/>
      <c r="I459" s="5"/>
    </row>
    <row r="460" spans="5:9">
      <c r="E460" s="5"/>
      <c r="F460" s="5"/>
      <c r="G460" s="5"/>
      <c r="H460" s="5"/>
      <c r="I460" s="5"/>
    </row>
    <row r="461" spans="5:9">
      <c r="E461" s="5"/>
      <c r="F461" s="5"/>
      <c r="G461" s="5"/>
      <c r="H461" s="5"/>
      <c r="I461" s="5"/>
    </row>
    <row r="462" spans="5:9">
      <c r="E462" s="5"/>
      <c r="F462" s="5"/>
      <c r="G462" s="5"/>
      <c r="H462" s="5"/>
      <c r="I462" s="5"/>
    </row>
    <row r="463" spans="5:9">
      <c r="E463" s="5"/>
      <c r="F463" s="5"/>
      <c r="G463" s="5"/>
      <c r="H463" s="5"/>
      <c r="I463" s="5"/>
    </row>
    <row r="464" spans="5:9">
      <c r="E464" s="5"/>
      <c r="F464" s="5"/>
      <c r="G464" s="5"/>
      <c r="H464" s="5"/>
      <c r="I464" s="5"/>
    </row>
    <row r="465" spans="5:9">
      <c r="E465" s="5"/>
      <c r="F465" s="5"/>
      <c r="G465" s="5"/>
      <c r="H465" s="5"/>
      <c r="I465" s="5"/>
    </row>
    <row r="466" spans="5:9">
      <c r="E466" s="5"/>
      <c r="F466" s="5"/>
      <c r="G466" s="5"/>
      <c r="H466" s="5"/>
      <c r="I466" s="5"/>
    </row>
    <row r="467" spans="5:9">
      <c r="E467" s="5"/>
      <c r="F467" s="5"/>
      <c r="H467" s="5"/>
      <c r="I467" s="5"/>
    </row>
    <row r="468" spans="5:9">
      <c r="E468" s="5"/>
      <c r="F468" s="5"/>
      <c r="H468" s="5"/>
      <c r="I468" s="5"/>
    </row>
    <row r="469" spans="5:9">
      <c r="E469" s="5"/>
      <c r="F469" s="5"/>
      <c r="H469" s="5"/>
    </row>
    <row r="470" spans="5:9">
      <c r="H470" s="5"/>
    </row>
    <row r="471" spans="5:9">
      <c r="H471" s="5"/>
    </row>
    <row r="472" spans="5:9">
      <c r="H472" s="5"/>
    </row>
    <row r="473" spans="5:9">
      <c r="H473" s="5"/>
    </row>
    <row r="474" spans="5:9">
      <c r="H474" s="5"/>
    </row>
    <row r="475" spans="5:9">
      <c r="H475" s="5"/>
    </row>
    <row r="476" spans="5:9">
      <c r="H476" s="5"/>
    </row>
    <row r="477" spans="5:9">
      <c r="H477" s="5"/>
    </row>
    <row r="478" spans="5:9">
      <c r="H478" s="5"/>
    </row>
    <row r="479" spans="5:9">
      <c r="H479" s="5"/>
    </row>
    <row r="480" spans="5:9">
      <c r="H480" s="5"/>
    </row>
    <row r="481" spans="8:8">
      <c r="H481" s="5"/>
    </row>
    <row r="482" spans="8:8">
      <c r="H482" s="5"/>
    </row>
    <row r="483" spans="8:8">
      <c r="H483" s="5"/>
    </row>
    <row r="484" spans="8:8">
      <c r="H484" s="5"/>
    </row>
    <row r="485" spans="8:8">
      <c r="H485" s="5"/>
    </row>
    <row r="486" spans="8:8">
      <c r="H486" s="5"/>
    </row>
    <row r="487" spans="8:8">
      <c r="H487" s="5"/>
    </row>
    <row r="488" spans="8:8">
      <c r="H488" s="5"/>
    </row>
    <row r="489" spans="8:8">
      <c r="H489" s="5"/>
    </row>
    <row r="490" spans="8:8">
      <c r="H490" s="5"/>
    </row>
    <row r="491" spans="8:8">
      <c r="H491" s="5"/>
    </row>
    <row r="492" spans="8:8">
      <c r="H492" s="5"/>
    </row>
    <row r="493" spans="8:8">
      <c r="H493" s="5"/>
    </row>
    <row r="494" spans="8:8">
      <c r="H494" s="5"/>
    </row>
    <row r="495" spans="8:8">
      <c r="H495" s="5"/>
    </row>
    <row r="496" spans="8:8">
      <c r="H496" s="5"/>
    </row>
    <row r="497" spans="8:8">
      <c r="H497" s="5"/>
    </row>
    <row r="498" spans="8:8">
      <c r="H498" s="5"/>
    </row>
    <row r="499" spans="8:8">
      <c r="H499" s="5"/>
    </row>
    <row r="500" spans="8:8">
      <c r="H500" s="5"/>
    </row>
    <row r="501" spans="8:8">
      <c r="H501" s="5"/>
    </row>
    <row r="502" spans="8:8">
      <c r="H502" s="5"/>
    </row>
    <row r="503" spans="8:8">
      <c r="H503" s="5"/>
    </row>
    <row r="504" spans="8:8">
      <c r="H504" s="5"/>
    </row>
    <row r="505" spans="8:8">
      <c r="H505" s="5"/>
    </row>
    <row r="506" spans="8:8">
      <c r="H506" s="5"/>
    </row>
    <row r="507" spans="8:8">
      <c r="H507" s="5"/>
    </row>
    <row r="508" spans="8:8">
      <c r="H508" s="5"/>
    </row>
    <row r="509" spans="8:8">
      <c r="H509" s="5"/>
    </row>
    <row r="510" spans="8:8">
      <c r="H510" s="5"/>
    </row>
    <row r="511" spans="8:8">
      <c r="H511" s="5"/>
    </row>
    <row r="512" spans="8:8">
      <c r="H512" s="5"/>
    </row>
    <row r="513" spans="8:8">
      <c r="H513" s="5"/>
    </row>
    <row r="514" spans="8:8">
      <c r="H514" s="5"/>
    </row>
    <row r="515" spans="8:8">
      <c r="H515" s="5"/>
    </row>
    <row r="516" spans="8:8">
      <c r="H516" s="5"/>
    </row>
    <row r="517" spans="8:8">
      <c r="H517" s="5"/>
    </row>
    <row r="518" spans="8:8">
      <c r="H518" s="5"/>
    </row>
    <row r="519" spans="8:8">
      <c r="H519" s="5"/>
    </row>
    <row r="520" spans="8:8">
      <c r="H520" s="5"/>
    </row>
    <row r="521" spans="8:8">
      <c r="H521" s="5"/>
    </row>
    <row r="522" spans="8:8">
      <c r="H522" s="5"/>
    </row>
    <row r="523" spans="8:8">
      <c r="H523" s="5"/>
    </row>
    <row r="524" spans="8:8">
      <c r="H524" s="5"/>
    </row>
    <row r="525" spans="8:8">
      <c r="H525" s="5"/>
    </row>
    <row r="526" spans="8:8">
      <c r="H526" s="5"/>
    </row>
    <row r="527" spans="8:8">
      <c r="H527" s="5"/>
    </row>
    <row r="528" spans="8:8">
      <c r="H528" s="5"/>
    </row>
    <row r="529" spans="8:8">
      <c r="H529" s="5"/>
    </row>
    <row r="530" spans="8:8">
      <c r="H530" s="5"/>
    </row>
    <row r="531" spans="8:8">
      <c r="H531" s="5"/>
    </row>
    <row r="532" spans="8:8">
      <c r="H532" s="5"/>
    </row>
    <row r="533" spans="8:8">
      <c r="H533" s="5"/>
    </row>
    <row r="534" spans="8:8">
      <c r="H534" s="5"/>
    </row>
    <row r="535" spans="8:8">
      <c r="H535" s="5"/>
    </row>
    <row r="536" spans="8:8">
      <c r="H536" s="5"/>
    </row>
    <row r="537" spans="8:8">
      <c r="H537" s="5"/>
    </row>
    <row r="538" spans="8:8">
      <c r="H538" s="5"/>
    </row>
    <row r="539" spans="8:8">
      <c r="H539" s="5"/>
    </row>
    <row r="540" spans="8:8">
      <c r="H540" s="5"/>
    </row>
    <row r="541" spans="8:8">
      <c r="H541" s="5"/>
    </row>
    <row r="542" spans="8:8">
      <c r="H542" s="5"/>
    </row>
    <row r="543" spans="8:8">
      <c r="H543" s="5"/>
    </row>
    <row r="544" spans="8:8">
      <c r="H544" s="5"/>
    </row>
    <row r="545" spans="8:8">
      <c r="H545" s="5"/>
    </row>
    <row r="546" spans="8:8">
      <c r="H546" s="5"/>
    </row>
    <row r="547" spans="8:8">
      <c r="H547" s="5"/>
    </row>
    <row r="548" spans="8:8">
      <c r="H548" s="5"/>
    </row>
    <row r="549" spans="8:8">
      <c r="H549" s="5"/>
    </row>
    <row r="550" spans="8:8">
      <c r="H550" s="5"/>
    </row>
    <row r="551" spans="8:8">
      <c r="H551" s="5"/>
    </row>
    <row r="552" spans="8:8">
      <c r="H552" s="5"/>
    </row>
    <row r="553" spans="8:8">
      <c r="H553" s="5"/>
    </row>
    <row r="554" spans="8:8">
      <c r="H554" s="5"/>
    </row>
    <row r="555" spans="8:8">
      <c r="H555" s="5"/>
    </row>
    <row r="556" spans="8:8">
      <c r="H556" s="5"/>
    </row>
    <row r="557" spans="8:8">
      <c r="H557" s="5"/>
    </row>
    <row r="558" spans="8:8">
      <c r="H558" s="5"/>
    </row>
    <row r="559" spans="8:8">
      <c r="H559" s="5"/>
    </row>
    <row r="560" spans="8:8">
      <c r="H560" s="5"/>
    </row>
    <row r="561" spans="8:8">
      <c r="H561" s="5"/>
    </row>
    <row r="562" spans="8:8">
      <c r="H562" s="5"/>
    </row>
    <row r="563" spans="8:8">
      <c r="H563" s="5"/>
    </row>
    <row r="564" spans="8:8">
      <c r="H564" s="5"/>
    </row>
    <row r="565" spans="8:8">
      <c r="H565" s="5"/>
    </row>
    <row r="566" spans="8:8">
      <c r="H566" s="5"/>
    </row>
    <row r="567" spans="8:8">
      <c r="H567" s="5"/>
    </row>
    <row r="568" spans="8:8">
      <c r="H568" s="5"/>
    </row>
    <row r="569" spans="8:8">
      <c r="H569" s="5"/>
    </row>
    <row r="570" spans="8:8">
      <c r="H570" s="5"/>
    </row>
    <row r="571" spans="8:8">
      <c r="H571" s="5"/>
    </row>
    <row r="572" spans="8:8">
      <c r="H572" s="5"/>
    </row>
    <row r="573" spans="8:8">
      <c r="H573" s="5"/>
    </row>
    <row r="574" spans="8:8">
      <c r="H574" s="5"/>
    </row>
    <row r="575" spans="8:8">
      <c r="H575" s="5"/>
    </row>
    <row r="576" spans="8:8">
      <c r="H576" s="5"/>
    </row>
    <row r="577" spans="8:8">
      <c r="H577" s="5"/>
    </row>
    <row r="578" spans="8:8">
      <c r="H578" s="5"/>
    </row>
    <row r="579" spans="8:8">
      <c r="H579" s="5"/>
    </row>
    <row r="580" spans="8:8">
      <c r="H580" s="5"/>
    </row>
    <row r="581" spans="8:8">
      <c r="H581" s="5"/>
    </row>
    <row r="582" spans="8:8">
      <c r="H582" s="5"/>
    </row>
    <row r="583" spans="8:8">
      <c r="H583" s="5"/>
    </row>
    <row r="584" spans="8:8">
      <c r="H584" s="5"/>
    </row>
    <row r="585" spans="8:8">
      <c r="H585" s="5"/>
    </row>
    <row r="586" spans="8:8">
      <c r="H586" s="5"/>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tabColor theme="3" tint="0.59999389629810485"/>
  </sheetPr>
  <dimension ref="A1:O89"/>
  <sheetViews>
    <sheetView zoomScale="71" zoomScaleNormal="71" workbookViewId="0">
      <selection activeCell="F3" sqref="F3:G3"/>
    </sheetView>
  </sheetViews>
  <sheetFormatPr baseColWidth="10" defaultRowHeight="12.75"/>
  <cols>
    <col min="1" max="1" width="19.85546875" customWidth="1"/>
    <col min="2" max="2" width="13.28515625" customWidth="1"/>
    <col min="3" max="3" width="13.85546875" customWidth="1"/>
    <col min="4" max="4" width="32.28515625" customWidth="1"/>
    <col min="7" max="7" width="23.28515625" customWidth="1"/>
    <col min="8" max="8" width="7.140625" customWidth="1"/>
    <col min="12" max="12" width="27.28515625" customWidth="1"/>
  </cols>
  <sheetData>
    <row r="1" spans="1:15" ht="23.25" customHeight="1">
      <c r="A1" s="387"/>
      <c r="B1" s="387"/>
      <c r="C1" s="368" t="s">
        <v>34</v>
      </c>
      <c r="D1" s="368"/>
      <c r="E1" s="368"/>
      <c r="F1" s="372" t="s">
        <v>228</v>
      </c>
      <c r="G1" s="372"/>
    </row>
    <row r="2" spans="1:15" ht="21.75" customHeight="1">
      <c r="A2" s="387"/>
      <c r="B2" s="387"/>
      <c r="C2" s="368"/>
      <c r="D2" s="368"/>
      <c r="E2" s="368"/>
      <c r="F2" s="372" t="s">
        <v>53</v>
      </c>
      <c r="G2" s="372"/>
    </row>
    <row r="3" spans="1:15" ht="22.5" customHeight="1">
      <c r="A3" s="387"/>
      <c r="B3" s="387"/>
      <c r="C3" s="368"/>
      <c r="D3" s="368"/>
      <c r="E3" s="368"/>
      <c r="F3" s="372" t="s">
        <v>959</v>
      </c>
      <c r="G3" s="372"/>
    </row>
    <row r="6" spans="1:15" ht="13.5" thickBot="1"/>
    <row r="7" spans="1:15" ht="13.5" customHeight="1" thickBot="1">
      <c r="A7" s="428" t="s">
        <v>15</v>
      </c>
      <c r="B7" s="431" t="s">
        <v>16</v>
      </c>
      <c r="C7" s="432"/>
      <c r="D7" s="428" t="s">
        <v>17</v>
      </c>
      <c r="E7" s="431" t="s">
        <v>18</v>
      </c>
      <c r="F7" s="432"/>
      <c r="G7" s="433" t="s">
        <v>19</v>
      </c>
      <c r="I7" s="428" t="s">
        <v>15</v>
      </c>
      <c r="J7" s="431" t="s">
        <v>16</v>
      </c>
      <c r="K7" s="432"/>
      <c r="L7" s="428" t="s">
        <v>17</v>
      </c>
      <c r="M7" s="431" t="s">
        <v>18</v>
      </c>
      <c r="N7" s="432"/>
      <c r="O7" s="433" t="s">
        <v>19</v>
      </c>
    </row>
    <row r="8" spans="1:15" ht="12.75" customHeight="1">
      <c r="A8" s="429"/>
      <c r="B8" s="24" t="s">
        <v>20</v>
      </c>
      <c r="C8" s="24" t="s">
        <v>22</v>
      </c>
      <c r="D8" s="429"/>
      <c r="E8" s="428" t="s">
        <v>24</v>
      </c>
      <c r="F8" s="428" t="s">
        <v>25</v>
      </c>
      <c r="G8" s="434"/>
      <c r="I8" s="429"/>
      <c r="J8" s="24" t="s">
        <v>20</v>
      </c>
      <c r="K8" s="24" t="s">
        <v>22</v>
      </c>
      <c r="L8" s="429"/>
      <c r="M8" s="428" t="s">
        <v>24</v>
      </c>
      <c r="N8" s="428" t="s">
        <v>25</v>
      </c>
      <c r="O8" s="434"/>
    </row>
    <row r="9" spans="1:15" ht="51.75" customHeight="1" thickBot="1">
      <c r="A9" s="430"/>
      <c r="B9" s="25" t="s">
        <v>21</v>
      </c>
      <c r="C9" s="25" t="s">
        <v>23</v>
      </c>
      <c r="D9" s="430"/>
      <c r="E9" s="430"/>
      <c r="F9" s="430"/>
      <c r="G9" s="435"/>
      <c r="I9" s="430"/>
      <c r="J9" s="25" t="s">
        <v>21</v>
      </c>
      <c r="K9" s="25" t="s">
        <v>23</v>
      </c>
      <c r="L9" s="430"/>
      <c r="M9" s="430"/>
      <c r="N9" s="430"/>
      <c r="O9" s="435"/>
    </row>
    <row r="10" spans="1:15" ht="56.25" customHeight="1" thickBot="1">
      <c r="A10" s="433" t="str">
        <f>'Mapa de Riesgos.'!M12</f>
        <v>Seguimiento periodico a los riesgos</v>
      </c>
      <c r="B10" s="436" t="s">
        <v>674</v>
      </c>
      <c r="C10" s="436"/>
      <c r="D10" s="26" t="s">
        <v>26</v>
      </c>
      <c r="E10" s="27">
        <v>15</v>
      </c>
      <c r="F10" s="27"/>
      <c r="G10" s="164" t="s">
        <v>675</v>
      </c>
      <c r="I10" s="433" t="str">
        <f>'Mapa de Riesgos.'!M15</f>
        <v>EL RESPONSABLE VERIFICA LA LISTA DE REQUISITOS (CONTRATACION Y VINCULACION)</v>
      </c>
      <c r="J10" s="436" t="s">
        <v>674</v>
      </c>
      <c r="K10" s="436"/>
      <c r="L10" s="26" t="s">
        <v>26</v>
      </c>
      <c r="M10" s="27">
        <v>15</v>
      </c>
      <c r="N10" s="27"/>
      <c r="O10" s="164" t="s">
        <v>690</v>
      </c>
    </row>
    <row r="11" spans="1:15" ht="46.5" customHeight="1">
      <c r="A11" s="434"/>
      <c r="B11" s="437"/>
      <c r="C11" s="437"/>
      <c r="D11" s="436" t="s">
        <v>27</v>
      </c>
      <c r="E11" s="433">
        <v>5</v>
      </c>
      <c r="F11" s="433"/>
      <c r="G11" s="439" t="s">
        <v>676</v>
      </c>
      <c r="I11" s="434"/>
      <c r="J11" s="437"/>
      <c r="K11" s="437"/>
      <c r="L11" s="436" t="s">
        <v>27</v>
      </c>
      <c r="M11" s="433">
        <v>5</v>
      </c>
      <c r="N11" s="433"/>
      <c r="O11" s="439" t="s">
        <v>676</v>
      </c>
    </row>
    <row r="12" spans="1:15" ht="13.5" customHeight="1" thickBot="1">
      <c r="A12" s="434"/>
      <c r="B12" s="437"/>
      <c r="C12" s="437"/>
      <c r="D12" s="438"/>
      <c r="E12" s="434"/>
      <c r="F12" s="435"/>
      <c r="G12" s="440"/>
      <c r="I12" s="434"/>
      <c r="J12" s="437"/>
      <c r="K12" s="437"/>
      <c r="L12" s="438"/>
      <c r="M12" s="434"/>
      <c r="N12" s="435"/>
      <c r="O12" s="440"/>
    </row>
    <row r="13" spans="1:15" ht="30.75" customHeight="1" thickBot="1">
      <c r="A13" s="434"/>
      <c r="B13" s="437"/>
      <c r="C13" s="437"/>
      <c r="D13" s="166" t="s">
        <v>28</v>
      </c>
      <c r="E13" s="167">
        <v>0</v>
      </c>
      <c r="F13" s="27">
        <v>15</v>
      </c>
      <c r="G13" s="164" t="s">
        <v>677</v>
      </c>
      <c r="I13" s="434"/>
      <c r="J13" s="437"/>
      <c r="K13" s="437"/>
      <c r="L13" s="166" t="s">
        <v>28</v>
      </c>
      <c r="M13" s="167">
        <v>0</v>
      </c>
      <c r="N13" s="27">
        <v>15</v>
      </c>
      <c r="O13" s="164" t="s">
        <v>677</v>
      </c>
    </row>
    <row r="14" spans="1:15" ht="90" thickBot="1">
      <c r="A14" s="434"/>
      <c r="B14" s="437"/>
      <c r="C14" s="437"/>
      <c r="D14" s="166" t="s">
        <v>29</v>
      </c>
      <c r="E14" s="167">
        <v>10</v>
      </c>
      <c r="F14" s="27"/>
      <c r="G14" s="165" t="s">
        <v>678</v>
      </c>
      <c r="I14" s="434"/>
      <c r="J14" s="437"/>
      <c r="K14" s="437"/>
      <c r="L14" s="166" t="s">
        <v>29</v>
      </c>
      <c r="M14" s="167">
        <v>10</v>
      </c>
      <c r="N14" s="27"/>
      <c r="O14" s="165" t="s">
        <v>691</v>
      </c>
    </row>
    <row r="15" spans="1:15" ht="65.25" customHeight="1" thickBot="1">
      <c r="A15" s="434"/>
      <c r="B15" s="437"/>
      <c r="C15" s="437"/>
      <c r="D15" s="26" t="s">
        <v>30</v>
      </c>
      <c r="E15" s="27">
        <v>15</v>
      </c>
      <c r="F15" s="27"/>
      <c r="G15" s="164" t="s">
        <v>679</v>
      </c>
      <c r="I15" s="434"/>
      <c r="J15" s="437"/>
      <c r="K15" s="437"/>
      <c r="L15" s="26" t="s">
        <v>30</v>
      </c>
      <c r="M15" s="27">
        <v>15</v>
      </c>
      <c r="N15" s="27"/>
      <c r="O15" s="164" t="s">
        <v>692</v>
      </c>
    </row>
    <row r="16" spans="1:15" ht="57.75" customHeight="1" thickBot="1">
      <c r="A16" s="434"/>
      <c r="B16" s="437"/>
      <c r="C16" s="437"/>
      <c r="D16" s="26" t="s">
        <v>31</v>
      </c>
      <c r="E16" s="27">
        <v>10</v>
      </c>
      <c r="F16" s="27"/>
      <c r="G16" s="164" t="s">
        <v>680</v>
      </c>
      <c r="I16" s="434"/>
      <c r="J16" s="437"/>
      <c r="K16" s="437"/>
      <c r="L16" s="26" t="s">
        <v>31</v>
      </c>
      <c r="M16" s="27">
        <v>10</v>
      </c>
      <c r="N16" s="27"/>
      <c r="O16" s="164" t="s">
        <v>693</v>
      </c>
    </row>
    <row r="17" spans="1:15" ht="57.75" customHeight="1" thickBot="1">
      <c r="A17" s="434"/>
      <c r="B17" s="437"/>
      <c r="C17" s="437"/>
      <c r="D17" s="26" t="s">
        <v>32</v>
      </c>
      <c r="E17" s="27">
        <v>30</v>
      </c>
      <c r="F17" s="27"/>
      <c r="G17" s="164" t="s">
        <v>681</v>
      </c>
      <c r="I17" s="434"/>
      <c r="J17" s="437"/>
      <c r="K17" s="437"/>
      <c r="L17" s="26" t="s">
        <v>32</v>
      </c>
      <c r="M17" s="27">
        <v>30</v>
      </c>
      <c r="N17" s="27"/>
      <c r="O17" s="164" t="s">
        <v>681</v>
      </c>
    </row>
    <row r="18" spans="1:15" ht="15.75" thickBot="1">
      <c r="A18" s="435"/>
      <c r="B18" s="438"/>
      <c r="C18" s="438"/>
      <c r="D18" s="28" t="s">
        <v>33</v>
      </c>
      <c r="E18" s="27">
        <f>SUM(E10:E17)</f>
        <v>85</v>
      </c>
      <c r="F18" s="27"/>
      <c r="G18" s="27"/>
      <c r="I18" s="435"/>
      <c r="J18" s="438"/>
      <c r="K18" s="438"/>
      <c r="L18" s="28" t="s">
        <v>33</v>
      </c>
      <c r="M18" s="27">
        <f>SUM(M10:M17)</f>
        <v>85</v>
      </c>
      <c r="N18" s="27"/>
      <c r="O18" s="27"/>
    </row>
    <row r="20" spans="1:15" ht="15">
      <c r="A20" s="421" t="s">
        <v>169</v>
      </c>
      <c r="B20" s="421"/>
      <c r="C20" s="421"/>
      <c r="D20" s="421"/>
      <c r="E20" s="421"/>
      <c r="F20" s="421"/>
      <c r="G20" s="421"/>
      <c r="I20" s="421" t="s">
        <v>169</v>
      </c>
      <c r="J20" s="421"/>
      <c r="K20" s="421"/>
      <c r="L20" s="421"/>
      <c r="M20" s="421"/>
      <c r="N20" s="421"/>
      <c r="O20" s="421"/>
    </row>
    <row r="21" spans="1:15" ht="15" thickBot="1">
      <c r="A21" s="160"/>
      <c r="B21" s="160"/>
      <c r="C21" s="160"/>
      <c r="D21" s="160"/>
      <c r="E21" s="160"/>
      <c r="F21" s="160"/>
      <c r="G21" s="160"/>
    </row>
    <row r="22" spans="1:15" ht="13.5" customHeight="1" thickBot="1">
      <c r="A22" s="428" t="s">
        <v>15</v>
      </c>
      <c r="B22" s="431" t="s">
        <v>16</v>
      </c>
      <c r="C22" s="432"/>
      <c r="D22" s="428" t="s">
        <v>17</v>
      </c>
      <c r="E22" s="431" t="s">
        <v>18</v>
      </c>
      <c r="F22" s="432"/>
      <c r="G22" s="433" t="s">
        <v>19</v>
      </c>
      <c r="I22" s="428" t="s">
        <v>15</v>
      </c>
      <c r="J22" s="431" t="s">
        <v>16</v>
      </c>
      <c r="K22" s="432"/>
      <c r="L22" s="428" t="s">
        <v>17</v>
      </c>
      <c r="M22" s="431" t="s">
        <v>18</v>
      </c>
      <c r="N22" s="432"/>
      <c r="O22" s="433" t="s">
        <v>19</v>
      </c>
    </row>
    <row r="23" spans="1:15" ht="12.75" customHeight="1">
      <c r="A23" s="429"/>
      <c r="B23" s="24" t="s">
        <v>20</v>
      </c>
      <c r="C23" s="24" t="s">
        <v>22</v>
      </c>
      <c r="D23" s="429"/>
      <c r="E23" s="428" t="s">
        <v>24</v>
      </c>
      <c r="F23" s="428" t="s">
        <v>25</v>
      </c>
      <c r="G23" s="434"/>
      <c r="I23" s="429"/>
      <c r="J23" s="24" t="s">
        <v>20</v>
      </c>
      <c r="K23" s="24" t="s">
        <v>22</v>
      </c>
      <c r="L23" s="429"/>
      <c r="M23" s="428" t="s">
        <v>24</v>
      </c>
      <c r="N23" s="428" t="s">
        <v>25</v>
      </c>
      <c r="O23" s="434"/>
    </row>
    <row r="24" spans="1:15" ht="45.75" thickBot="1">
      <c r="A24" s="430"/>
      <c r="B24" s="25" t="s">
        <v>21</v>
      </c>
      <c r="C24" s="25" t="s">
        <v>23</v>
      </c>
      <c r="D24" s="430"/>
      <c r="E24" s="430"/>
      <c r="F24" s="430"/>
      <c r="G24" s="435"/>
      <c r="I24" s="430"/>
      <c r="J24" s="25" t="s">
        <v>21</v>
      </c>
      <c r="K24" s="25" t="s">
        <v>23</v>
      </c>
      <c r="L24" s="430"/>
      <c r="M24" s="430"/>
      <c r="N24" s="430"/>
      <c r="O24" s="435"/>
    </row>
    <row r="25" spans="1:15" ht="77.25" thickBot="1">
      <c r="A25" s="433" t="str">
        <f>'Mapa de Riesgos.'!M13</f>
        <v>Seguimiento trimestral a las metas establecidas en los planes de acción</v>
      </c>
      <c r="B25" s="436" t="s">
        <v>674</v>
      </c>
      <c r="C25" s="436"/>
      <c r="D25" s="26" t="s">
        <v>26</v>
      </c>
      <c r="E25" s="27">
        <v>15</v>
      </c>
      <c r="F25" s="27"/>
      <c r="G25" s="165" t="s">
        <v>682</v>
      </c>
      <c r="I25" s="433" t="str">
        <f>'Mapa de Riesgos.'!M16</f>
        <v>Se realizan camapañas de sensibilización a los funcionarios, sobre los valores del Codigo de integridad de la entidad.</v>
      </c>
      <c r="J25" s="436" t="s">
        <v>674</v>
      </c>
      <c r="K25" s="436"/>
      <c r="L25" s="26" t="s">
        <v>26</v>
      </c>
      <c r="M25" s="27">
        <v>15</v>
      </c>
      <c r="N25" s="27"/>
      <c r="O25" s="164" t="s">
        <v>696</v>
      </c>
    </row>
    <row r="26" spans="1:15" ht="24" customHeight="1">
      <c r="A26" s="434"/>
      <c r="B26" s="437"/>
      <c r="C26" s="437"/>
      <c r="D26" s="436" t="s">
        <v>27</v>
      </c>
      <c r="E26" s="433">
        <v>5</v>
      </c>
      <c r="F26" s="433"/>
      <c r="G26" s="439" t="s">
        <v>676</v>
      </c>
      <c r="I26" s="434"/>
      <c r="J26" s="437"/>
      <c r="K26" s="437"/>
      <c r="L26" s="436" t="s">
        <v>27</v>
      </c>
      <c r="M26" s="433">
        <v>5</v>
      </c>
      <c r="N26" s="433"/>
      <c r="O26" s="439" t="s">
        <v>676</v>
      </c>
    </row>
    <row r="27" spans="1:15" ht="32.25" customHeight="1" thickBot="1">
      <c r="A27" s="434"/>
      <c r="B27" s="437"/>
      <c r="C27" s="437"/>
      <c r="D27" s="438"/>
      <c r="E27" s="435"/>
      <c r="F27" s="435"/>
      <c r="G27" s="440"/>
      <c r="I27" s="434"/>
      <c r="J27" s="437"/>
      <c r="K27" s="437"/>
      <c r="L27" s="438"/>
      <c r="M27" s="434"/>
      <c r="N27" s="435"/>
      <c r="O27" s="440"/>
    </row>
    <row r="28" spans="1:15" ht="15.75" thickBot="1">
      <c r="A28" s="434"/>
      <c r="B28" s="437"/>
      <c r="C28" s="437"/>
      <c r="D28" s="26" t="s">
        <v>28</v>
      </c>
      <c r="E28" s="27">
        <v>0</v>
      </c>
      <c r="F28" s="27">
        <v>15</v>
      </c>
      <c r="G28" s="164" t="s">
        <v>677</v>
      </c>
      <c r="I28" s="434"/>
      <c r="J28" s="437"/>
      <c r="K28" s="437"/>
      <c r="L28" s="166" t="s">
        <v>28</v>
      </c>
      <c r="M28" s="167">
        <v>0</v>
      </c>
      <c r="N28" s="27">
        <v>15</v>
      </c>
      <c r="O28" s="164" t="s">
        <v>677</v>
      </c>
    </row>
    <row r="29" spans="1:15" ht="90" thickBot="1">
      <c r="A29" s="434"/>
      <c r="B29" s="437"/>
      <c r="C29" s="437"/>
      <c r="D29" s="26" t="s">
        <v>29</v>
      </c>
      <c r="E29" s="27">
        <v>10</v>
      </c>
      <c r="F29" s="27"/>
      <c r="G29" s="165" t="s">
        <v>683</v>
      </c>
      <c r="I29" s="434"/>
      <c r="J29" s="437"/>
      <c r="K29" s="437"/>
      <c r="L29" s="166" t="s">
        <v>29</v>
      </c>
      <c r="M29" s="167">
        <v>10</v>
      </c>
      <c r="N29" s="27"/>
      <c r="O29" s="165" t="s">
        <v>697</v>
      </c>
    </row>
    <row r="30" spans="1:15" ht="39" thickBot="1">
      <c r="A30" s="434"/>
      <c r="B30" s="437"/>
      <c r="C30" s="437"/>
      <c r="D30" s="26" t="s">
        <v>30</v>
      </c>
      <c r="E30" s="27">
        <v>15</v>
      </c>
      <c r="F30" s="27"/>
      <c r="G30" s="164" t="s">
        <v>684</v>
      </c>
      <c r="I30" s="434"/>
      <c r="J30" s="437"/>
      <c r="K30" s="437"/>
      <c r="L30" s="26" t="s">
        <v>30</v>
      </c>
      <c r="M30" s="27">
        <v>15</v>
      </c>
      <c r="N30" s="27"/>
      <c r="O30" s="164" t="s">
        <v>323</v>
      </c>
    </row>
    <row r="31" spans="1:15" ht="204.75" thickBot="1">
      <c r="A31" s="434"/>
      <c r="B31" s="437"/>
      <c r="C31" s="437"/>
      <c r="D31" s="26" t="s">
        <v>31</v>
      </c>
      <c r="E31" s="27">
        <v>10</v>
      </c>
      <c r="F31" s="27"/>
      <c r="G31" s="164" t="s">
        <v>685</v>
      </c>
      <c r="I31" s="434"/>
      <c r="J31" s="437"/>
      <c r="K31" s="437"/>
      <c r="L31" s="26" t="s">
        <v>31</v>
      </c>
      <c r="M31" s="27">
        <v>10</v>
      </c>
      <c r="N31" s="27"/>
      <c r="O31" s="164" t="s">
        <v>698</v>
      </c>
    </row>
    <row r="32" spans="1:15" ht="115.5" thickBot="1">
      <c r="A32" s="434"/>
      <c r="B32" s="437"/>
      <c r="C32" s="437"/>
      <c r="D32" s="26" t="s">
        <v>32</v>
      </c>
      <c r="E32" s="27">
        <v>30</v>
      </c>
      <c r="F32" s="27"/>
      <c r="G32" s="164" t="s">
        <v>681</v>
      </c>
      <c r="I32" s="434"/>
      <c r="J32" s="437"/>
      <c r="K32" s="437"/>
      <c r="L32" s="26" t="s">
        <v>32</v>
      </c>
      <c r="M32" s="27">
        <v>30</v>
      </c>
      <c r="N32" s="27"/>
      <c r="O32" s="164" t="s">
        <v>681</v>
      </c>
    </row>
    <row r="33" spans="1:15" ht="15.75" thickBot="1">
      <c r="A33" s="435"/>
      <c r="B33" s="438"/>
      <c r="C33" s="438"/>
      <c r="D33" s="28" t="s">
        <v>33</v>
      </c>
      <c r="E33" s="27">
        <f>SUM(E25:E32)</f>
        <v>85</v>
      </c>
      <c r="F33" s="27"/>
      <c r="G33" s="27"/>
      <c r="I33" s="435"/>
      <c r="J33" s="438"/>
      <c r="K33" s="438"/>
      <c r="L33" s="28" t="s">
        <v>33</v>
      </c>
      <c r="M33" s="27">
        <f>SUM(M25:M32)</f>
        <v>85</v>
      </c>
      <c r="N33" s="27"/>
      <c r="O33" s="27"/>
    </row>
    <row r="35" spans="1:15" ht="15">
      <c r="A35" s="421" t="s">
        <v>169</v>
      </c>
      <c r="B35" s="421"/>
      <c r="C35" s="421"/>
      <c r="D35" s="421"/>
      <c r="E35" s="421"/>
      <c r="F35" s="421"/>
      <c r="G35" s="421"/>
    </row>
    <row r="36" spans="1:15" ht="15" thickBot="1">
      <c r="A36" s="160"/>
      <c r="B36" s="160"/>
      <c r="C36" s="160"/>
      <c r="D36" s="160"/>
      <c r="E36" s="160"/>
      <c r="F36" s="160"/>
      <c r="G36" s="160"/>
    </row>
    <row r="37" spans="1:15" ht="13.5" customHeight="1" thickBot="1">
      <c r="A37" s="428" t="s">
        <v>15</v>
      </c>
      <c r="B37" s="431" t="s">
        <v>16</v>
      </c>
      <c r="C37" s="432"/>
      <c r="D37" s="428" t="s">
        <v>17</v>
      </c>
      <c r="E37" s="431" t="s">
        <v>18</v>
      </c>
      <c r="F37" s="432"/>
      <c r="G37" s="433" t="s">
        <v>19</v>
      </c>
      <c r="I37" s="428" t="s">
        <v>15</v>
      </c>
      <c r="J37" s="431" t="s">
        <v>16</v>
      </c>
      <c r="K37" s="432"/>
      <c r="L37" s="428" t="s">
        <v>17</v>
      </c>
      <c r="M37" s="431" t="s">
        <v>18</v>
      </c>
      <c r="N37" s="432"/>
      <c r="O37" s="433" t="s">
        <v>19</v>
      </c>
    </row>
    <row r="38" spans="1:15" ht="12.75" customHeight="1">
      <c r="A38" s="429"/>
      <c r="B38" s="24" t="s">
        <v>20</v>
      </c>
      <c r="C38" s="24" t="s">
        <v>22</v>
      </c>
      <c r="D38" s="429"/>
      <c r="E38" s="428" t="s">
        <v>24</v>
      </c>
      <c r="F38" s="428" t="s">
        <v>25</v>
      </c>
      <c r="G38" s="434"/>
      <c r="I38" s="429"/>
      <c r="J38" s="24" t="s">
        <v>20</v>
      </c>
      <c r="K38" s="24" t="s">
        <v>22</v>
      </c>
      <c r="L38" s="429"/>
      <c r="M38" s="428" t="s">
        <v>24</v>
      </c>
      <c r="N38" s="428" t="s">
        <v>25</v>
      </c>
      <c r="O38" s="434"/>
    </row>
    <row r="39" spans="1:15" ht="45.75" thickBot="1">
      <c r="A39" s="430"/>
      <c r="B39" s="25" t="s">
        <v>21</v>
      </c>
      <c r="C39" s="25" t="s">
        <v>23</v>
      </c>
      <c r="D39" s="430"/>
      <c r="E39" s="430"/>
      <c r="F39" s="430"/>
      <c r="G39" s="435"/>
      <c r="I39" s="430"/>
      <c r="J39" s="25" t="s">
        <v>21</v>
      </c>
      <c r="K39" s="25" t="s">
        <v>23</v>
      </c>
      <c r="L39" s="430"/>
      <c r="M39" s="430"/>
      <c r="N39" s="430"/>
      <c r="O39" s="435"/>
    </row>
    <row r="40" spans="1:15" ht="294" thickBot="1">
      <c r="A40" s="433" t="str">
        <f>'Mapa de Riesgos.'!M14</f>
        <v>Evaluar el SGC en las Auditorias Internas, revisión por la Dirección</v>
      </c>
      <c r="B40" s="436" t="s">
        <v>674</v>
      </c>
      <c r="C40" s="436"/>
      <c r="D40" s="26" t="s">
        <v>26</v>
      </c>
      <c r="E40" s="27">
        <v>15</v>
      </c>
      <c r="F40" s="27"/>
      <c r="G40" s="165" t="s">
        <v>686</v>
      </c>
      <c r="I40" s="433" t="str">
        <f>'Mapa de Riesgos.'!M17</f>
        <v>Rendición de cuentas a la ciudadania y al concejo de la entidad</v>
      </c>
      <c r="J40" s="436" t="s">
        <v>674</v>
      </c>
      <c r="K40" s="436"/>
      <c r="L40" s="26" t="s">
        <v>26</v>
      </c>
      <c r="M40" s="27">
        <v>15</v>
      </c>
      <c r="N40" s="27"/>
      <c r="O40" s="165" t="s">
        <v>701</v>
      </c>
    </row>
    <row r="41" spans="1:15" ht="12.75" customHeight="1">
      <c r="A41" s="434"/>
      <c r="B41" s="437"/>
      <c r="C41" s="437"/>
      <c r="D41" s="436" t="s">
        <v>27</v>
      </c>
      <c r="E41" s="433">
        <v>5</v>
      </c>
      <c r="F41" s="433"/>
      <c r="G41" s="439" t="s">
        <v>676</v>
      </c>
      <c r="I41" s="434"/>
      <c r="J41" s="437"/>
      <c r="K41" s="437"/>
      <c r="L41" s="436" t="s">
        <v>27</v>
      </c>
      <c r="M41" s="433">
        <v>5</v>
      </c>
      <c r="N41" s="433"/>
      <c r="O41" s="439" t="s">
        <v>676</v>
      </c>
    </row>
    <row r="42" spans="1:15" ht="13.5" customHeight="1" thickBot="1">
      <c r="A42" s="434"/>
      <c r="B42" s="437"/>
      <c r="C42" s="437"/>
      <c r="D42" s="438"/>
      <c r="E42" s="435"/>
      <c r="F42" s="435"/>
      <c r="G42" s="440"/>
      <c r="I42" s="434"/>
      <c r="J42" s="437"/>
      <c r="K42" s="437"/>
      <c r="L42" s="438"/>
      <c r="M42" s="435"/>
      <c r="N42" s="435"/>
      <c r="O42" s="440"/>
    </row>
    <row r="43" spans="1:15" ht="15.75" thickBot="1">
      <c r="A43" s="434"/>
      <c r="B43" s="437"/>
      <c r="C43" s="437"/>
      <c r="D43" s="26" t="s">
        <v>28</v>
      </c>
      <c r="E43" s="27">
        <v>0</v>
      </c>
      <c r="F43" s="27">
        <v>15</v>
      </c>
      <c r="G43" s="164" t="s">
        <v>677</v>
      </c>
      <c r="I43" s="434"/>
      <c r="J43" s="437"/>
      <c r="K43" s="437"/>
      <c r="L43" s="26" t="s">
        <v>28</v>
      </c>
      <c r="M43" s="27">
        <v>0</v>
      </c>
      <c r="N43" s="27">
        <v>15</v>
      </c>
      <c r="O43" s="164" t="s">
        <v>677</v>
      </c>
    </row>
    <row r="44" spans="1:15" ht="39" thickBot="1">
      <c r="A44" s="434"/>
      <c r="B44" s="437"/>
      <c r="C44" s="437"/>
      <c r="D44" s="26" t="s">
        <v>29</v>
      </c>
      <c r="E44" s="27">
        <v>10</v>
      </c>
      <c r="F44" s="27"/>
      <c r="G44" s="165" t="s">
        <v>683</v>
      </c>
      <c r="I44" s="434"/>
      <c r="J44" s="437"/>
      <c r="K44" s="437"/>
      <c r="L44" s="26" t="s">
        <v>29</v>
      </c>
      <c r="M44" s="27">
        <v>10</v>
      </c>
      <c r="N44" s="27"/>
      <c r="O44" s="165" t="s">
        <v>683</v>
      </c>
    </row>
    <row r="45" spans="1:15" ht="39" thickBot="1">
      <c r="A45" s="434"/>
      <c r="B45" s="437"/>
      <c r="C45" s="437"/>
      <c r="D45" s="26" t="s">
        <v>30</v>
      </c>
      <c r="E45" s="27">
        <v>15</v>
      </c>
      <c r="F45" s="27"/>
      <c r="G45" s="164" t="s">
        <v>261</v>
      </c>
      <c r="I45" s="434"/>
      <c r="J45" s="437"/>
      <c r="K45" s="437"/>
      <c r="L45" s="26" t="s">
        <v>30</v>
      </c>
      <c r="M45" s="27">
        <v>15</v>
      </c>
      <c r="N45" s="27"/>
      <c r="O45" s="164" t="s">
        <v>702</v>
      </c>
    </row>
    <row r="46" spans="1:15" ht="128.25" thickBot="1">
      <c r="A46" s="434"/>
      <c r="B46" s="437"/>
      <c r="C46" s="437"/>
      <c r="D46" s="26" t="s">
        <v>31</v>
      </c>
      <c r="E46" s="27">
        <v>10</v>
      </c>
      <c r="F46" s="27"/>
      <c r="G46" s="168" t="s">
        <v>687</v>
      </c>
      <c r="I46" s="434"/>
      <c r="J46" s="437"/>
      <c r="K46" s="437"/>
      <c r="L46" s="26" t="s">
        <v>31</v>
      </c>
      <c r="M46" s="27">
        <v>10</v>
      </c>
      <c r="N46" s="27"/>
      <c r="O46" s="168" t="s">
        <v>703</v>
      </c>
    </row>
    <row r="47" spans="1:15" ht="115.5" thickBot="1">
      <c r="A47" s="434"/>
      <c r="B47" s="437"/>
      <c r="C47" s="437"/>
      <c r="D47" s="26" t="s">
        <v>32</v>
      </c>
      <c r="E47" s="27">
        <v>30</v>
      </c>
      <c r="F47" s="27"/>
      <c r="G47" s="164" t="s">
        <v>681</v>
      </c>
      <c r="I47" s="434"/>
      <c r="J47" s="437"/>
      <c r="K47" s="437"/>
      <c r="L47" s="26" t="s">
        <v>32</v>
      </c>
      <c r="M47" s="27">
        <v>30</v>
      </c>
      <c r="N47" s="27"/>
      <c r="O47" s="164" t="s">
        <v>681</v>
      </c>
    </row>
    <row r="48" spans="1:15" ht="15.75" thickBot="1">
      <c r="A48" s="435"/>
      <c r="B48" s="438"/>
      <c r="C48" s="438"/>
      <c r="D48" s="28" t="s">
        <v>33</v>
      </c>
      <c r="E48" s="27">
        <f>SUM(E40:E47)</f>
        <v>85</v>
      </c>
      <c r="F48" s="27"/>
      <c r="G48" s="27"/>
      <c r="I48" s="435"/>
      <c r="J48" s="438"/>
      <c r="K48" s="438"/>
      <c r="L48" s="28" t="s">
        <v>33</v>
      </c>
      <c r="M48" s="27">
        <f>SUM(M40:M47)</f>
        <v>85</v>
      </c>
      <c r="N48" s="27"/>
      <c r="O48" s="27"/>
    </row>
    <row r="49" spans="1:7" ht="14.25">
      <c r="A49" s="160"/>
      <c r="B49" s="160"/>
      <c r="C49" s="160"/>
      <c r="D49" s="160"/>
      <c r="E49" s="160"/>
      <c r="F49" s="160"/>
      <c r="G49" s="160"/>
    </row>
    <row r="50" spans="1:7" ht="14.25">
      <c r="A50" s="160"/>
      <c r="B50" s="160"/>
      <c r="C50" s="160"/>
      <c r="D50" s="160"/>
      <c r="E50" s="160"/>
      <c r="F50" s="160"/>
      <c r="G50" s="160"/>
    </row>
    <row r="51" spans="1:7" ht="14.25">
      <c r="A51" s="160"/>
      <c r="B51" s="160"/>
      <c r="C51" s="160"/>
      <c r="D51" s="160"/>
      <c r="E51" s="160"/>
      <c r="F51" s="160"/>
      <c r="G51" s="160"/>
    </row>
    <row r="52" spans="1:7" ht="14.25">
      <c r="A52" s="160"/>
      <c r="B52" s="160"/>
      <c r="C52" s="160"/>
      <c r="D52" s="160"/>
      <c r="E52" s="160"/>
      <c r="F52" s="160"/>
      <c r="G52" s="160"/>
    </row>
    <row r="53" spans="1:7" ht="14.25">
      <c r="A53" s="160"/>
      <c r="B53" s="160"/>
      <c r="C53" s="160"/>
      <c r="D53" s="160"/>
      <c r="E53" s="160"/>
      <c r="F53" s="160"/>
      <c r="G53" s="160"/>
    </row>
    <row r="54" spans="1:7" ht="14.25">
      <c r="A54" s="160"/>
      <c r="B54" s="160"/>
      <c r="C54" s="160"/>
      <c r="D54" s="160"/>
      <c r="E54" s="160"/>
      <c r="F54" s="160"/>
      <c r="G54" s="160"/>
    </row>
    <row r="55" spans="1:7" ht="14.25">
      <c r="A55" s="160"/>
      <c r="B55" s="160"/>
      <c r="C55" s="160"/>
      <c r="D55" s="160"/>
      <c r="E55" s="160"/>
      <c r="F55" s="160"/>
      <c r="G55" s="160"/>
    </row>
    <row r="56" spans="1:7" ht="14.25">
      <c r="A56" s="160"/>
      <c r="B56" s="160"/>
      <c r="C56" s="160"/>
      <c r="D56" s="160"/>
      <c r="E56" s="160"/>
      <c r="F56" s="160"/>
      <c r="G56" s="160"/>
    </row>
    <row r="57" spans="1:7" ht="14.25">
      <c r="A57" s="160"/>
      <c r="B57" s="160"/>
      <c r="C57" s="160"/>
      <c r="D57" s="160"/>
      <c r="E57" s="160"/>
      <c r="F57" s="160"/>
      <c r="G57" s="160"/>
    </row>
    <row r="58" spans="1:7" ht="14.25">
      <c r="A58" s="160"/>
      <c r="B58" s="160"/>
      <c r="C58" s="160"/>
      <c r="D58" s="160"/>
      <c r="E58" s="160"/>
      <c r="F58" s="160"/>
      <c r="G58" s="160"/>
    </row>
    <row r="59" spans="1:7" ht="14.25">
      <c r="A59" s="160"/>
      <c r="B59" s="160"/>
      <c r="C59" s="160"/>
      <c r="D59" s="160"/>
      <c r="E59" s="160"/>
      <c r="F59" s="160"/>
      <c r="G59" s="160"/>
    </row>
    <row r="60" spans="1:7" ht="14.25">
      <c r="A60" s="160"/>
      <c r="B60" s="160"/>
      <c r="C60" s="160"/>
      <c r="D60" s="160"/>
      <c r="E60" s="160"/>
      <c r="F60" s="160"/>
      <c r="G60" s="160"/>
    </row>
    <row r="61" spans="1:7" ht="14.25">
      <c r="A61" s="160"/>
      <c r="B61" s="160"/>
      <c r="C61" s="160"/>
      <c r="D61" s="160"/>
      <c r="E61" s="160"/>
      <c r="F61" s="160"/>
      <c r="G61" s="160"/>
    </row>
    <row r="62" spans="1:7" ht="14.25">
      <c r="A62" s="160"/>
      <c r="B62" s="160"/>
      <c r="C62" s="160"/>
      <c r="D62" s="160"/>
      <c r="E62" s="160"/>
      <c r="F62" s="160"/>
      <c r="G62" s="160"/>
    </row>
    <row r="63" spans="1:7" ht="14.25">
      <c r="A63" s="160"/>
      <c r="B63" s="160"/>
      <c r="C63" s="160"/>
      <c r="D63" s="160"/>
      <c r="E63" s="160"/>
      <c r="F63" s="160"/>
      <c r="G63" s="160"/>
    </row>
    <row r="64" spans="1:7" ht="14.25">
      <c r="A64" s="160"/>
      <c r="B64" s="160"/>
      <c r="C64" s="160"/>
      <c r="D64" s="160"/>
      <c r="E64" s="160"/>
      <c r="F64" s="160"/>
      <c r="G64" s="160"/>
    </row>
    <row r="65" spans="1:9" ht="14.25">
      <c r="A65" s="160"/>
      <c r="B65" s="160"/>
      <c r="C65" s="160"/>
      <c r="D65" s="160"/>
      <c r="E65" s="160"/>
      <c r="F65" s="160"/>
      <c r="G65" s="160"/>
    </row>
    <row r="66" spans="1:9" ht="14.25">
      <c r="A66" s="160"/>
      <c r="B66" s="160"/>
      <c r="C66" s="160"/>
      <c r="D66" s="160"/>
      <c r="E66" s="160"/>
      <c r="F66" s="160"/>
      <c r="G66" s="160"/>
    </row>
    <row r="68" spans="1:9">
      <c r="C68" s="420"/>
      <c r="D68" s="420"/>
    </row>
    <row r="69" spans="1:9" ht="13.5" thickBot="1"/>
    <row r="70" spans="1:9" ht="32.25" customHeight="1">
      <c r="A70" s="58"/>
      <c r="B70" s="416" t="s">
        <v>187</v>
      </c>
      <c r="C70" s="417"/>
      <c r="D70" s="422" t="s">
        <v>188</v>
      </c>
      <c r="E70" s="423"/>
      <c r="F70" s="423"/>
      <c r="G70" s="424"/>
      <c r="H70" s="67"/>
    </row>
    <row r="71" spans="1:9" ht="18.75" customHeight="1">
      <c r="A71" s="58"/>
      <c r="B71" s="418"/>
      <c r="C71" s="419"/>
      <c r="D71" s="425" t="s">
        <v>189</v>
      </c>
      <c r="E71" s="426"/>
      <c r="F71" s="426"/>
      <c r="G71" s="427"/>
      <c r="H71" s="67"/>
    </row>
    <row r="72" spans="1:9" ht="27" customHeight="1">
      <c r="A72" s="58"/>
      <c r="B72" s="418"/>
      <c r="C72" s="419"/>
      <c r="D72" s="425" t="s">
        <v>190</v>
      </c>
      <c r="E72" s="426"/>
      <c r="F72" s="426"/>
      <c r="G72" s="427"/>
      <c r="H72" s="67"/>
    </row>
    <row r="73" spans="1:9" ht="23.25" customHeight="1">
      <c r="A73" s="58"/>
      <c r="B73" s="441" t="s">
        <v>191</v>
      </c>
      <c r="C73" s="442"/>
      <c r="D73" s="445">
        <v>0</v>
      </c>
      <c r="E73" s="446"/>
      <c r="F73" s="446"/>
      <c r="G73" s="447"/>
      <c r="H73" s="68"/>
    </row>
    <row r="74" spans="1:9" ht="17.25" customHeight="1">
      <c r="B74" s="441" t="s">
        <v>192</v>
      </c>
      <c r="C74" s="442"/>
      <c r="D74" s="445">
        <v>1</v>
      </c>
      <c r="E74" s="446"/>
      <c r="F74" s="446"/>
      <c r="G74" s="447"/>
      <c r="H74" s="68"/>
    </row>
    <row r="75" spans="1:9" ht="20.25" customHeight="1" thickBot="1">
      <c r="B75" s="443" t="s">
        <v>193</v>
      </c>
      <c r="C75" s="444"/>
      <c r="D75" s="448">
        <v>2</v>
      </c>
      <c r="E75" s="449"/>
      <c r="F75" s="449"/>
      <c r="G75" s="450"/>
      <c r="H75" s="68"/>
    </row>
    <row r="80" spans="1:9">
      <c r="D80" s="66"/>
      <c r="E80" s="66"/>
      <c r="F80" s="66"/>
      <c r="G80" s="66"/>
      <c r="H80" s="66"/>
      <c r="I80" s="66"/>
    </row>
    <row r="81" spans="4:9">
      <c r="D81" s="66"/>
      <c r="E81" s="66"/>
      <c r="F81" s="66"/>
      <c r="G81" s="66"/>
      <c r="H81" s="66"/>
      <c r="I81" s="66"/>
    </row>
    <row r="82" spans="4:9">
      <c r="D82" s="66"/>
      <c r="E82" s="66"/>
      <c r="F82" s="66"/>
      <c r="G82" s="66"/>
      <c r="H82" s="66"/>
      <c r="I82" s="66"/>
    </row>
    <row r="83" spans="4:9">
      <c r="D83" s="66"/>
      <c r="E83" s="66"/>
      <c r="F83" s="66"/>
      <c r="G83" s="66"/>
      <c r="H83" s="66"/>
      <c r="I83" s="66"/>
    </row>
    <row r="84" spans="4:9">
      <c r="D84" s="66"/>
      <c r="E84" s="66"/>
      <c r="F84" s="66"/>
      <c r="G84" s="66"/>
      <c r="H84" s="66"/>
      <c r="I84" s="66"/>
    </row>
    <row r="85" spans="4:9">
      <c r="D85" s="66"/>
      <c r="E85" s="66"/>
      <c r="F85" s="66"/>
      <c r="G85" s="66"/>
      <c r="H85" s="66"/>
      <c r="I85" s="66"/>
    </row>
    <row r="86" spans="4:9">
      <c r="D86" s="66"/>
      <c r="E86" s="66"/>
      <c r="F86" s="66"/>
      <c r="G86" s="66"/>
      <c r="H86" s="66"/>
      <c r="I86" s="66"/>
    </row>
    <row r="87" spans="4:9">
      <c r="D87" s="66"/>
      <c r="E87" s="66"/>
      <c r="F87" s="66"/>
      <c r="G87" s="66"/>
      <c r="H87" s="66"/>
      <c r="I87" s="66"/>
    </row>
    <row r="88" spans="4:9">
      <c r="D88" s="66"/>
      <c r="E88" s="66"/>
      <c r="F88" s="66"/>
      <c r="G88" s="66"/>
      <c r="H88" s="66"/>
      <c r="I88" s="66"/>
    </row>
    <row r="89" spans="4:9">
      <c r="D89" s="66"/>
      <c r="E89" s="66"/>
      <c r="F89" s="66"/>
      <c r="G89" s="66"/>
      <c r="H89" s="66"/>
      <c r="I89" s="66"/>
    </row>
  </sheetData>
  <mergeCells count="103">
    <mergeCell ref="N8:N9"/>
    <mergeCell ref="I10:I18"/>
    <mergeCell ref="J10:J18"/>
    <mergeCell ref="K10:K18"/>
    <mergeCell ref="L11:L12"/>
    <mergeCell ref="M11:M12"/>
    <mergeCell ref="N11:N12"/>
    <mergeCell ref="O11:O12"/>
    <mergeCell ref="N41:N42"/>
    <mergeCell ref="O41:O42"/>
    <mergeCell ref="I40:I48"/>
    <mergeCell ref="J40:J48"/>
    <mergeCell ref="K40:K48"/>
    <mergeCell ref="L41:L42"/>
    <mergeCell ref="M41:M42"/>
    <mergeCell ref="I37:I39"/>
    <mergeCell ref="J37:K37"/>
    <mergeCell ref="L37:L39"/>
    <mergeCell ref="M37:N37"/>
    <mergeCell ref="O37:O39"/>
    <mergeCell ref="M38:M39"/>
    <mergeCell ref="N38:N39"/>
    <mergeCell ref="F41:F42"/>
    <mergeCell ref="G41:G42"/>
    <mergeCell ref="I7:I9"/>
    <mergeCell ref="J7:K7"/>
    <mergeCell ref="L7:L9"/>
    <mergeCell ref="I20:O20"/>
    <mergeCell ref="I22:I24"/>
    <mergeCell ref="J22:K22"/>
    <mergeCell ref="L22:L24"/>
    <mergeCell ref="M22:N22"/>
    <mergeCell ref="O22:O24"/>
    <mergeCell ref="M23:M24"/>
    <mergeCell ref="N23:N24"/>
    <mergeCell ref="I25:I33"/>
    <mergeCell ref="J25:J33"/>
    <mergeCell ref="K25:K33"/>
    <mergeCell ref="E7:F7"/>
    <mergeCell ref="L26:L27"/>
    <mergeCell ref="M26:M27"/>
    <mergeCell ref="N26:N27"/>
    <mergeCell ref="O26:O27"/>
    <mergeCell ref="M7:N7"/>
    <mergeCell ref="O7:O9"/>
    <mergeCell ref="M8:M9"/>
    <mergeCell ref="E37:F37"/>
    <mergeCell ref="G37:G39"/>
    <mergeCell ref="E38:E39"/>
    <mergeCell ref="F38:F39"/>
    <mergeCell ref="A25:A33"/>
    <mergeCell ref="B25:B33"/>
    <mergeCell ref="C25:C33"/>
    <mergeCell ref="D26:D27"/>
    <mergeCell ref="E26:E27"/>
    <mergeCell ref="B73:C73"/>
    <mergeCell ref="B74:C74"/>
    <mergeCell ref="B75:C75"/>
    <mergeCell ref="D73:G73"/>
    <mergeCell ref="D74:G74"/>
    <mergeCell ref="D75:G75"/>
    <mergeCell ref="C1:E3"/>
    <mergeCell ref="G11:G12"/>
    <mergeCell ref="A1:B3"/>
    <mergeCell ref="F1:G1"/>
    <mergeCell ref="F2:G2"/>
    <mergeCell ref="F3:G3"/>
    <mergeCell ref="A10:A18"/>
    <mergeCell ref="B10:B18"/>
    <mergeCell ref="C10:C18"/>
    <mergeCell ref="D11:D12"/>
    <mergeCell ref="A7:A9"/>
    <mergeCell ref="B7:C7"/>
    <mergeCell ref="D7:D9"/>
    <mergeCell ref="G7:G9"/>
    <mergeCell ref="E8:E9"/>
    <mergeCell ref="F8:F9"/>
    <mergeCell ref="E11:E12"/>
    <mergeCell ref="F11:F12"/>
    <mergeCell ref="B70:C72"/>
    <mergeCell ref="C68:D68"/>
    <mergeCell ref="A20:G20"/>
    <mergeCell ref="D70:G70"/>
    <mergeCell ref="D71:G71"/>
    <mergeCell ref="D72:G72"/>
    <mergeCell ref="A22:A24"/>
    <mergeCell ref="B22:C22"/>
    <mergeCell ref="D22:D24"/>
    <mergeCell ref="E22:F22"/>
    <mergeCell ref="G22:G24"/>
    <mergeCell ref="E23:E24"/>
    <mergeCell ref="F23:F24"/>
    <mergeCell ref="A40:A48"/>
    <mergeCell ref="B40:B48"/>
    <mergeCell ref="C40:C48"/>
    <mergeCell ref="D41:D42"/>
    <mergeCell ref="E41:E42"/>
    <mergeCell ref="F26:F27"/>
    <mergeCell ref="A35:G35"/>
    <mergeCell ref="G26:G27"/>
    <mergeCell ref="A37:A39"/>
    <mergeCell ref="B37:C37"/>
    <mergeCell ref="D37:D39"/>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AA64"/>
  <sheetViews>
    <sheetView zoomScale="68" zoomScaleNormal="68" workbookViewId="0">
      <selection activeCell="P9" sqref="P9"/>
    </sheetView>
  </sheetViews>
  <sheetFormatPr baseColWidth="10" defaultRowHeight="12.75"/>
  <cols>
    <col min="1" max="1" width="17.42578125" customWidth="1"/>
    <col min="2" max="3" width="13.42578125" customWidth="1"/>
    <col min="4" max="4" width="22.42578125" customWidth="1"/>
    <col min="7" max="7" width="21.140625" customWidth="1"/>
    <col min="10" max="10" width="15" customWidth="1"/>
    <col min="13" max="13" width="16.28515625" style="11" customWidth="1"/>
    <col min="15" max="15" width="12.42578125" customWidth="1"/>
  </cols>
  <sheetData>
    <row r="1" spans="1:27" ht="15.75" customHeight="1">
      <c r="A1" s="480"/>
      <c r="B1" s="480"/>
      <c r="C1" s="368" t="s">
        <v>34</v>
      </c>
      <c r="D1" s="368"/>
      <c r="E1" s="368"/>
      <c r="F1" s="372" t="s">
        <v>228</v>
      </c>
      <c r="G1" s="372"/>
      <c r="J1" s="480"/>
      <c r="K1" s="480"/>
      <c r="L1" s="368"/>
      <c r="M1" s="368"/>
      <c r="N1" s="372" t="s">
        <v>228</v>
      </c>
      <c r="O1" s="372"/>
    </row>
    <row r="2" spans="1:27" ht="15.75" customHeight="1">
      <c r="A2" s="480"/>
      <c r="B2" s="480"/>
      <c r="C2" s="368"/>
      <c r="D2" s="368"/>
      <c r="E2" s="368"/>
      <c r="F2" s="372" t="s">
        <v>53</v>
      </c>
      <c r="G2" s="372"/>
      <c r="J2" s="480"/>
      <c r="K2" s="480"/>
      <c r="L2" s="368"/>
      <c r="M2" s="368"/>
      <c r="N2" s="372" t="s">
        <v>53</v>
      </c>
      <c r="O2" s="372"/>
    </row>
    <row r="3" spans="1:27" ht="15.75" customHeight="1">
      <c r="A3" s="480"/>
      <c r="B3" s="480"/>
      <c r="C3" s="368"/>
      <c r="D3" s="368"/>
      <c r="E3" s="368"/>
      <c r="F3" s="485" t="s">
        <v>235</v>
      </c>
      <c r="G3" s="486"/>
      <c r="J3" s="480"/>
      <c r="K3" s="480"/>
      <c r="L3" s="368"/>
      <c r="M3" s="368"/>
      <c r="N3" s="485" t="s">
        <v>235</v>
      </c>
      <c r="O3" s="486"/>
    </row>
    <row r="4" spans="1:27" ht="13.5" thickBot="1">
      <c r="A4" s="173"/>
      <c r="B4" s="173"/>
      <c r="C4" s="173"/>
      <c r="D4" s="173"/>
      <c r="E4" s="173"/>
      <c r="F4" s="173"/>
      <c r="G4" s="173"/>
    </row>
    <row r="5" spans="1:27" ht="15" customHeight="1" thickBot="1">
      <c r="A5" s="475" t="s">
        <v>15</v>
      </c>
      <c r="B5" s="478" t="s">
        <v>16</v>
      </c>
      <c r="C5" s="479"/>
      <c r="D5" s="475" t="s">
        <v>17</v>
      </c>
      <c r="E5" s="478" t="s">
        <v>704</v>
      </c>
      <c r="F5" s="479"/>
      <c r="G5" s="469" t="s">
        <v>19</v>
      </c>
      <c r="J5" s="490" t="s">
        <v>705</v>
      </c>
      <c r="K5" s="491"/>
      <c r="L5" s="491"/>
      <c r="M5" s="491"/>
      <c r="N5" s="492"/>
      <c r="O5" s="492"/>
      <c r="P5" s="174"/>
      <c r="X5" s="174"/>
    </row>
    <row r="6" spans="1:27" ht="26.25" thickBot="1">
      <c r="A6" s="476"/>
      <c r="B6" s="175" t="s">
        <v>20</v>
      </c>
      <c r="C6" s="175" t="s">
        <v>22</v>
      </c>
      <c r="D6" s="476"/>
      <c r="E6" s="475" t="s">
        <v>24</v>
      </c>
      <c r="F6" s="475" t="s">
        <v>25</v>
      </c>
      <c r="G6" s="470"/>
      <c r="J6" s="493" t="s">
        <v>706</v>
      </c>
      <c r="K6" s="495" t="s">
        <v>707</v>
      </c>
      <c r="L6" s="496"/>
      <c r="M6" s="176" t="s">
        <v>708</v>
      </c>
      <c r="N6" s="489" t="s">
        <v>709</v>
      </c>
      <c r="O6" s="489"/>
      <c r="P6" s="174"/>
      <c r="X6" s="174"/>
    </row>
    <row r="7" spans="1:27" ht="51.75" customHeight="1" thickBot="1">
      <c r="A7" s="477"/>
      <c r="B7" s="177" t="s">
        <v>21</v>
      </c>
      <c r="C7" s="177" t="s">
        <v>23</v>
      </c>
      <c r="D7" s="477"/>
      <c r="E7" s="477"/>
      <c r="F7" s="477"/>
      <c r="G7" s="471"/>
      <c r="I7" s="178"/>
      <c r="J7" s="494"/>
      <c r="K7" s="179" t="s">
        <v>20</v>
      </c>
      <c r="L7" s="179" t="s">
        <v>22</v>
      </c>
      <c r="M7" s="176" t="s">
        <v>711</v>
      </c>
      <c r="N7" s="180" t="s">
        <v>712</v>
      </c>
      <c r="O7" s="181" t="s">
        <v>713</v>
      </c>
      <c r="P7" s="174"/>
      <c r="X7" s="174"/>
    </row>
    <row r="8" spans="1:27" ht="102.75" thickBot="1">
      <c r="A8" s="469" t="str">
        <f>'Mapa de Riesgos.'!M20</f>
        <v>Generación de alertas automáticas a trvés del software de PQRD, avisos del tiempo de repuesta</v>
      </c>
      <c r="B8" s="472" t="s">
        <v>674</v>
      </c>
      <c r="C8" s="472"/>
      <c r="D8" s="182" t="s">
        <v>26</v>
      </c>
      <c r="E8" s="164">
        <v>15</v>
      </c>
      <c r="F8" s="164">
        <v>0</v>
      </c>
      <c r="G8" s="165" t="s">
        <v>714</v>
      </c>
      <c r="I8" s="178"/>
      <c r="J8" s="183" t="s">
        <v>339</v>
      </c>
      <c r="K8" s="184"/>
      <c r="L8" s="184"/>
      <c r="M8" s="185" t="s">
        <v>715</v>
      </c>
      <c r="N8" s="186">
        <v>15</v>
      </c>
      <c r="O8" s="187"/>
      <c r="P8" s="174"/>
      <c r="X8" s="174"/>
    </row>
    <row r="9" spans="1:27" ht="77.25" thickBot="1">
      <c r="A9" s="470"/>
      <c r="B9" s="473"/>
      <c r="C9" s="473"/>
      <c r="D9" s="472" t="s">
        <v>27</v>
      </c>
      <c r="E9" s="439">
        <v>5</v>
      </c>
      <c r="F9" s="439">
        <v>0</v>
      </c>
      <c r="G9" s="439" t="s">
        <v>716</v>
      </c>
      <c r="I9" s="178"/>
      <c r="J9" s="183" t="s">
        <v>342</v>
      </c>
      <c r="K9" s="184" t="s">
        <v>717</v>
      </c>
      <c r="L9" s="184"/>
      <c r="M9" s="185" t="s">
        <v>718</v>
      </c>
      <c r="N9" s="186">
        <v>5</v>
      </c>
      <c r="O9" s="187"/>
      <c r="P9" s="174"/>
      <c r="X9" s="174"/>
    </row>
    <row r="10" spans="1:27" ht="128.25" thickBot="1">
      <c r="A10" s="470"/>
      <c r="B10" s="473"/>
      <c r="C10" s="473"/>
      <c r="D10" s="474"/>
      <c r="E10" s="440"/>
      <c r="F10" s="440"/>
      <c r="G10" s="440"/>
      <c r="J10" s="183" t="s">
        <v>375</v>
      </c>
      <c r="K10" s="184" t="s">
        <v>717</v>
      </c>
      <c r="L10" s="184"/>
      <c r="M10" s="185" t="s">
        <v>719</v>
      </c>
      <c r="N10" s="186">
        <v>15</v>
      </c>
      <c r="O10" s="187"/>
      <c r="P10" s="174"/>
      <c r="X10" s="174"/>
    </row>
    <row r="11" spans="1:27" ht="77.25" thickBot="1">
      <c r="A11" s="470"/>
      <c r="B11" s="473"/>
      <c r="C11" s="473"/>
      <c r="D11" s="177" t="s">
        <v>28</v>
      </c>
      <c r="E11" s="165">
        <v>15</v>
      </c>
      <c r="F11" s="165">
        <v>0</v>
      </c>
      <c r="G11" s="165" t="s">
        <v>720</v>
      </c>
      <c r="J11" s="183" t="s">
        <v>721</v>
      </c>
      <c r="K11" s="184" t="s">
        <v>717</v>
      </c>
      <c r="L11" s="184"/>
      <c r="M11" s="185" t="s">
        <v>722</v>
      </c>
      <c r="N11" s="186">
        <v>10</v>
      </c>
      <c r="O11" s="187"/>
      <c r="P11" s="174"/>
      <c r="X11" s="174"/>
      <c r="Y11" s="174"/>
    </row>
    <row r="12" spans="1:27" ht="115.5" thickBot="1">
      <c r="A12" s="470"/>
      <c r="B12" s="473"/>
      <c r="C12" s="473"/>
      <c r="D12" s="177" t="s">
        <v>29</v>
      </c>
      <c r="E12" s="165">
        <v>10</v>
      </c>
      <c r="F12" s="165">
        <v>0</v>
      </c>
      <c r="G12" s="165" t="s">
        <v>723</v>
      </c>
      <c r="J12" s="183" t="s">
        <v>304</v>
      </c>
      <c r="K12" s="184" t="s">
        <v>717</v>
      </c>
      <c r="L12" s="184"/>
      <c r="M12" s="185" t="s">
        <v>724</v>
      </c>
      <c r="N12" s="186">
        <v>15</v>
      </c>
      <c r="O12" s="187"/>
      <c r="P12" s="174"/>
      <c r="X12" s="174"/>
      <c r="Y12" s="174"/>
    </row>
    <row r="13" spans="1:27" ht="60.75" thickBot="1">
      <c r="A13" s="470"/>
      <c r="B13" s="473"/>
      <c r="C13" s="473"/>
      <c r="D13" s="177" t="s">
        <v>30</v>
      </c>
      <c r="E13" s="165">
        <v>15</v>
      </c>
      <c r="F13" s="165">
        <v>0</v>
      </c>
      <c r="G13" s="165" t="s">
        <v>314</v>
      </c>
      <c r="J13" s="183"/>
      <c r="K13" s="184"/>
      <c r="L13" s="184"/>
      <c r="M13" s="185" t="s">
        <v>725</v>
      </c>
      <c r="N13" s="186">
        <v>10</v>
      </c>
      <c r="O13" s="187"/>
      <c r="P13" s="174"/>
      <c r="X13" s="174"/>
      <c r="Y13" s="174"/>
    </row>
    <row r="14" spans="1:27" ht="60.75" thickBot="1">
      <c r="A14" s="470"/>
      <c r="B14" s="473"/>
      <c r="C14" s="473"/>
      <c r="D14" s="177" t="s">
        <v>31</v>
      </c>
      <c r="E14" s="165">
        <v>10</v>
      </c>
      <c r="F14" s="165">
        <v>0</v>
      </c>
      <c r="G14" s="165" t="s">
        <v>726</v>
      </c>
      <c r="J14" s="183"/>
      <c r="K14" s="184"/>
      <c r="L14" s="184"/>
      <c r="M14" s="185" t="s">
        <v>727</v>
      </c>
      <c r="N14" s="186">
        <v>30</v>
      </c>
      <c r="O14" s="187"/>
      <c r="P14" s="174"/>
      <c r="X14" s="174"/>
      <c r="Y14" s="174"/>
    </row>
    <row r="15" spans="1:27" ht="51.75" thickBot="1">
      <c r="A15" s="470"/>
      <c r="B15" s="473"/>
      <c r="C15" s="473"/>
      <c r="D15" s="177" t="s">
        <v>32</v>
      </c>
      <c r="E15" s="165"/>
      <c r="F15" s="165">
        <v>30</v>
      </c>
      <c r="G15" s="165" t="s">
        <v>728</v>
      </c>
      <c r="J15" s="490" t="s">
        <v>33</v>
      </c>
      <c r="K15" s="491"/>
      <c r="L15" s="491"/>
      <c r="M15" s="491"/>
      <c r="N15" s="188">
        <v>100</v>
      </c>
      <c r="O15" s="189"/>
      <c r="P15" s="174"/>
      <c r="X15" s="174"/>
      <c r="Y15" s="174"/>
    </row>
    <row r="16" spans="1:27" ht="15" thickBot="1">
      <c r="A16" s="471"/>
      <c r="B16" s="474"/>
      <c r="C16" s="474"/>
      <c r="D16" s="190" t="s">
        <v>33</v>
      </c>
      <c r="E16" s="191">
        <v>70</v>
      </c>
      <c r="F16" s="191">
        <v>30</v>
      </c>
      <c r="G16" s="191"/>
      <c r="J16" s="174"/>
      <c r="K16" s="174"/>
      <c r="L16" s="174"/>
      <c r="M16" s="192"/>
      <c r="N16" s="174"/>
      <c r="O16" s="174"/>
      <c r="P16" s="174"/>
      <c r="X16" s="174"/>
      <c r="Y16" s="174"/>
      <c r="Z16" s="174"/>
      <c r="AA16" s="174"/>
    </row>
    <row r="17" spans="1:27" ht="15" thickBot="1">
      <c r="A17" s="163"/>
      <c r="B17" s="193"/>
      <c r="C17" s="193"/>
      <c r="D17" s="194"/>
      <c r="E17" s="163"/>
      <c r="F17" s="163"/>
      <c r="G17" s="163"/>
      <c r="J17" s="174"/>
      <c r="K17" s="174"/>
      <c r="L17" s="174"/>
      <c r="M17" s="192"/>
      <c r="N17" s="174"/>
      <c r="O17" s="174"/>
      <c r="P17" s="174"/>
      <c r="X17" s="174"/>
      <c r="Y17" s="174"/>
      <c r="Z17" s="174"/>
      <c r="AA17" s="174"/>
    </row>
    <row r="18" spans="1:27" ht="30.75" thickBot="1">
      <c r="A18" s="163"/>
      <c r="B18" s="193"/>
      <c r="C18" s="193"/>
      <c r="D18" s="194"/>
      <c r="E18" s="163"/>
      <c r="F18" s="163"/>
      <c r="G18" s="163"/>
      <c r="J18" s="195" t="s">
        <v>729</v>
      </c>
      <c r="K18" s="196" t="s">
        <v>730</v>
      </c>
      <c r="L18" s="174"/>
      <c r="M18" s="192"/>
      <c r="N18" s="174"/>
      <c r="O18" s="174"/>
      <c r="P18" s="174"/>
      <c r="Q18" t="s">
        <v>169</v>
      </c>
      <c r="X18" s="174"/>
      <c r="Y18" s="174"/>
      <c r="Z18" s="174"/>
      <c r="AA18" s="174"/>
    </row>
    <row r="19" spans="1:27" ht="15.75" thickBot="1">
      <c r="A19" s="163"/>
      <c r="B19" s="193"/>
      <c r="C19" s="193"/>
      <c r="D19" s="194"/>
      <c r="E19" s="163"/>
      <c r="F19" s="163"/>
      <c r="G19" s="163"/>
      <c r="J19" s="197" t="s">
        <v>731</v>
      </c>
      <c r="K19" s="198">
        <v>0</v>
      </c>
      <c r="L19" s="174"/>
      <c r="M19" s="192"/>
      <c r="N19" s="174"/>
      <c r="O19" s="174"/>
      <c r="P19" s="174"/>
      <c r="Q19" s="174"/>
      <c r="R19" s="174"/>
      <c r="S19" s="174"/>
      <c r="T19" s="174"/>
      <c r="U19" s="174"/>
      <c r="V19" s="174"/>
      <c r="W19" s="174"/>
      <c r="X19" s="174"/>
      <c r="Y19" s="174"/>
      <c r="Z19" s="174"/>
      <c r="AA19" s="174"/>
    </row>
    <row r="20" spans="1:27" ht="15.75" customHeight="1" thickBot="1">
      <c r="A20" s="480"/>
      <c r="B20" s="480"/>
      <c r="C20" s="368" t="s">
        <v>34</v>
      </c>
      <c r="D20" s="368"/>
      <c r="E20" s="368"/>
      <c r="F20" s="372" t="s">
        <v>228</v>
      </c>
      <c r="G20" s="372"/>
      <c r="J20" s="197" t="s">
        <v>732</v>
      </c>
      <c r="K20" s="198">
        <v>1</v>
      </c>
      <c r="L20" s="174"/>
      <c r="M20" s="192"/>
      <c r="N20" s="174"/>
      <c r="O20" s="174"/>
      <c r="P20" s="174"/>
      <c r="Q20" s="174"/>
      <c r="R20" s="174"/>
      <c r="S20" s="174"/>
      <c r="T20" s="174"/>
      <c r="U20" s="174"/>
      <c r="V20" s="174"/>
      <c r="W20" s="174"/>
      <c r="X20" s="174"/>
      <c r="Y20" s="174"/>
      <c r="Z20" s="174"/>
      <c r="AA20" s="174"/>
    </row>
    <row r="21" spans="1:27" ht="15.75" customHeight="1" thickBot="1">
      <c r="A21" s="480"/>
      <c r="B21" s="480"/>
      <c r="C21" s="368"/>
      <c r="D21" s="368"/>
      <c r="E21" s="368"/>
      <c r="F21" s="372" t="s">
        <v>53</v>
      </c>
      <c r="G21" s="372"/>
      <c r="J21" s="197" t="s">
        <v>733</v>
      </c>
      <c r="K21" s="198">
        <v>2</v>
      </c>
      <c r="L21" s="174"/>
      <c r="M21" s="192"/>
      <c r="N21" s="174"/>
      <c r="O21" s="174"/>
      <c r="P21" s="174"/>
      <c r="Q21" s="174"/>
      <c r="R21" s="174"/>
      <c r="S21" s="174"/>
      <c r="T21" s="174"/>
      <c r="U21" s="174"/>
      <c r="V21" s="174"/>
      <c r="W21" s="174"/>
      <c r="X21" s="174"/>
      <c r="Y21" s="174"/>
      <c r="Z21" s="174"/>
      <c r="AA21" s="174"/>
    </row>
    <row r="22" spans="1:27" ht="15.75" customHeight="1">
      <c r="A22" s="480"/>
      <c r="B22" s="480"/>
      <c r="C22" s="368"/>
      <c r="D22" s="368"/>
      <c r="E22" s="368"/>
      <c r="F22" s="485" t="s">
        <v>235</v>
      </c>
      <c r="G22" s="486"/>
      <c r="J22" s="174"/>
      <c r="K22" s="174"/>
      <c r="L22" s="174"/>
      <c r="M22" s="192"/>
      <c r="N22" s="174"/>
      <c r="O22" s="174"/>
      <c r="P22" s="174"/>
      <c r="Q22" s="174"/>
      <c r="R22" s="174"/>
      <c r="S22" s="174"/>
      <c r="T22" s="174"/>
      <c r="U22" s="174"/>
      <c r="V22" s="174"/>
      <c r="W22" s="174"/>
      <c r="X22" s="174"/>
      <c r="Y22" s="174"/>
      <c r="Z22" s="174"/>
      <c r="AA22" s="174"/>
    </row>
    <row r="23" spans="1:27" ht="15" thickBot="1">
      <c r="A23" s="163"/>
      <c r="B23" s="193"/>
      <c r="C23" s="193"/>
      <c r="D23" s="194"/>
      <c r="E23" s="163"/>
      <c r="F23" s="163"/>
      <c r="G23" s="163"/>
      <c r="J23" s="174"/>
      <c r="K23" s="174"/>
      <c r="L23" s="174"/>
      <c r="M23" s="192"/>
      <c r="N23" s="174"/>
      <c r="O23" s="174"/>
      <c r="P23" s="174"/>
      <c r="Q23" s="174"/>
      <c r="R23" s="174"/>
      <c r="S23" s="174"/>
      <c r="T23" s="174"/>
      <c r="U23" s="174"/>
      <c r="V23" s="174"/>
      <c r="W23" s="174"/>
      <c r="X23" s="174"/>
      <c r="Y23" s="174"/>
      <c r="Z23" s="174"/>
      <c r="AA23" s="174"/>
    </row>
    <row r="24" spans="1:27" ht="21" thickBot="1">
      <c r="A24" s="475" t="s">
        <v>15</v>
      </c>
      <c r="B24" s="478" t="s">
        <v>16</v>
      </c>
      <c r="C24" s="479"/>
      <c r="D24" s="475" t="s">
        <v>17</v>
      </c>
      <c r="E24" s="478" t="s">
        <v>704</v>
      </c>
      <c r="F24" s="479"/>
      <c r="G24" s="469" t="s">
        <v>19</v>
      </c>
      <c r="J24" s="487" t="s">
        <v>734</v>
      </c>
      <c r="K24" s="487"/>
      <c r="L24" s="487"/>
      <c r="M24" s="487"/>
      <c r="N24" s="487"/>
      <c r="O24" s="487"/>
      <c r="P24" s="487"/>
      <c r="Q24" s="487"/>
      <c r="R24" s="487"/>
      <c r="S24" s="487"/>
      <c r="T24" s="487"/>
      <c r="U24" s="487"/>
      <c r="V24" s="487"/>
      <c r="W24" s="487"/>
      <c r="X24" s="487"/>
      <c r="Y24" s="487"/>
      <c r="Z24" s="487"/>
      <c r="AA24" s="487"/>
    </row>
    <row r="25" spans="1:27" ht="15.75">
      <c r="A25" s="476"/>
      <c r="B25" s="175" t="s">
        <v>20</v>
      </c>
      <c r="C25" s="175" t="s">
        <v>22</v>
      </c>
      <c r="D25" s="476"/>
      <c r="E25" s="475" t="s">
        <v>24</v>
      </c>
      <c r="F25" s="475" t="s">
        <v>25</v>
      </c>
      <c r="G25" s="470"/>
      <c r="J25" s="199" t="s">
        <v>735</v>
      </c>
      <c r="K25" s="481" t="s">
        <v>736</v>
      </c>
      <c r="L25" s="481"/>
      <c r="M25" s="481"/>
      <c r="N25" s="481"/>
      <c r="O25" s="481"/>
      <c r="P25" s="481"/>
      <c r="Q25" s="481"/>
      <c r="R25" s="481"/>
      <c r="S25" s="481"/>
      <c r="T25" s="481"/>
      <c r="U25" s="481"/>
      <c r="V25" s="481"/>
      <c r="W25" s="481"/>
      <c r="X25" s="481"/>
      <c r="Y25" s="481"/>
      <c r="Z25" s="481"/>
      <c r="AA25" s="481"/>
    </row>
    <row r="26" spans="1:27" ht="51.75" thickBot="1">
      <c r="A26" s="477"/>
      <c r="B26" s="177" t="s">
        <v>21</v>
      </c>
      <c r="C26" s="177" t="s">
        <v>23</v>
      </c>
      <c r="D26" s="477"/>
      <c r="E26" s="477"/>
      <c r="F26" s="477"/>
      <c r="G26" s="471"/>
      <c r="J26" s="199" t="s">
        <v>737</v>
      </c>
      <c r="K26" s="481" t="s">
        <v>738</v>
      </c>
      <c r="L26" s="481"/>
      <c r="M26" s="481"/>
      <c r="N26" s="481"/>
      <c r="O26" s="481"/>
      <c r="P26" s="481"/>
      <c r="Q26" s="481"/>
      <c r="R26" s="481"/>
      <c r="S26" s="481"/>
      <c r="T26" s="481"/>
      <c r="U26" s="481"/>
      <c r="V26" s="481"/>
      <c r="W26" s="481"/>
      <c r="X26" s="481"/>
      <c r="Y26" s="481"/>
      <c r="Z26" s="481"/>
      <c r="AA26" s="481"/>
    </row>
    <row r="27" spans="1:27" ht="60.75" customHeight="1" thickBot="1">
      <c r="A27" s="469" t="str">
        <f>'Mapa de Riesgos.'!M21</f>
        <v>Control de la calidad de las Respuestas</v>
      </c>
      <c r="B27" s="472" t="s">
        <v>674</v>
      </c>
      <c r="C27" s="472"/>
      <c r="D27" s="177" t="s">
        <v>26</v>
      </c>
      <c r="E27" s="165">
        <v>15</v>
      </c>
      <c r="F27" s="165">
        <v>0</v>
      </c>
      <c r="G27" s="165" t="s">
        <v>714</v>
      </c>
      <c r="J27" s="201" t="s">
        <v>739</v>
      </c>
      <c r="K27" s="481" t="s">
        <v>740</v>
      </c>
      <c r="L27" s="481"/>
      <c r="M27" s="481"/>
      <c r="N27" s="481"/>
      <c r="O27" s="481"/>
      <c r="P27" s="481"/>
      <c r="Q27" s="481"/>
      <c r="R27" s="481"/>
      <c r="S27" s="481"/>
      <c r="T27" s="481"/>
      <c r="U27" s="481"/>
      <c r="V27" s="481"/>
      <c r="W27" s="481"/>
      <c r="X27" s="481"/>
      <c r="Y27" s="481"/>
      <c r="Z27" s="481"/>
      <c r="AA27" s="481"/>
    </row>
    <row r="28" spans="1:27" ht="37.5" customHeight="1">
      <c r="A28" s="470"/>
      <c r="B28" s="473"/>
      <c r="C28" s="473"/>
      <c r="D28" s="472" t="s">
        <v>27</v>
      </c>
      <c r="E28" s="439">
        <v>5</v>
      </c>
      <c r="F28" s="439">
        <v>0</v>
      </c>
      <c r="G28" s="439" t="s">
        <v>716</v>
      </c>
      <c r="J28" s="387" t="s">
        <v>741</v>
      </c>
      <c r="K28" s="387"/>
      <c r="L28" s="387"/>
      <c r="M28" s="387"/>
      <c r="N28" s="387"/>
      <c r="O28" s="387"/>
      <c r="P28" s="387"/>
      <c r="Q28" s="387"/>
      <c r="R28" s="387"/>
      <c r="S28" s="387"/>
      <c r="T28" s="387"/>
      <c r="U28" s="387"/>
      <c r="V28" s="387"/>
      <c r="W28" s="387"/>
      <c r="X28" s="387"/>
      <c r="Y28" s="387"/>
      <c r="Z28" s="387"/>
      <c r="AA28" s="387"/>
    </row>
    <row r="29" spans="1:27" ht="21.75" customHeight="1" thickBot="1">
      <c r="A29" s="470"/>
      <c r="B29" s="473"/>
      <c r="C29" s="473"/>
      <c r="D29" s="474"/>
      <c r="E29" s="440"/>
      <c r="F29" s="440"/>
      <c r="G29" s="440"/>
    </row>
    <row r="30" spans="1:27" ht="19.5" customHeight="1" thickBot="1">
      <c r="A30" s="470"/>
      <c r="B30" s="473"/>
      <c r="C30" s="473"/>
      <c r="D30" s="177" t="s">
        <v>28</v>
      </c>
      <c r="E30" s="165">
        <v>0</v>
      </c>
      <c r="F30" s="165">
        <v>15</v>
      </c>
      <c r="G30" s="165"/>
      <c r="J30" s="487" t="s">
        <v>742</v>
      </c>
      <c r="K30" s="487"/>
      <c r="L30" s="487"/>
      <c r="M30" s="487"/>
      <c r="N30" s="487"/>
      <c r="O30" s="487"/>
      <c r="P30" s="487"/>
      <c r="Q30" s="487"/>
      <c r="R30" s="487"/>
      <c r="S30" s="487"/>
      <c r="T30" s="487"/>
      <c r="U30" s="487"/>
      <c r="V30" s="487"/>
      <c r="W30" s="487"/>
      <c r="X30" s="487"/>
      <c r="Y30" s="487"/>
      <c r="Z30" s="487"/>
      <c r="AA30" s="487"/>
    </row>
    <row r="31" spans="1:27" ht="33.75" customHeight="1" thickBot="1">
      <c r="A31" s="470"/>
      <c r="B31" s="473"/>
      <c r="C31" s="473"/>
      <c r="D31" s="177" t="s">
        <v>29</v>
      </c>
      <c r="E31" s="165">
        <v>10</v>
      </c>
      <c r="F31" s="165">
        <v>0</v>
      </c>
      <c r="G31" s="165" t="s">
        <v>743</v>
      </c>
      <c r="J31" s="201" t="s">
        <v>735</v>
      </c>
      <c r="K31" s="488" t="s">
        <v>744</v>
      </c>
      <c r="L31" s="488"/>
      <c r="M31" s="488"/>
      <c r="N31" s="488"/>
      <c r="O31" s="488"/>
      <c r="P31" s="488"/>
      <c r="Q31" s="488"/>
      <c r="R31" s="488"/>
      <c r="S31" s="488"/>
      <c r="T31" s="488"/>
      <c r="U31" s="488"/>
      <c r="V31" s="488"/>
      <c r="W31" s="488"/>
      <c r="X31" s="488"/>
      <c r="Y31" s="488"/>
      <c r="Z31" s="488"/>
      <c r="AA31" s="488"/>
    </row>
    <row r="32" spans="1:27" ht="51.75" thickBot="1">
      <c r="A32" s="470"/>
      <c r="B32" s="473"/>
      <c r="C32" s="473"/>
      <c r="D32" s="177" t="s">
        <v>30</v>
      </c>
      <c r="E32" s="165">
        <v>15</v>
      </c>
      <c r="F32" s="165">
        <v>0</v>
      </c>
      <c r="G32" s="165" t="s">
        <v>314</v>
      </c>
      <c r="J32" s="202" t="s">
        <v>737</v>
      </c>
      <c r="K32" s="481" t="s">
        <v>745</v>
      </c>
      <c r="L32" s="481"/>
      <c r="M32" s="481"/>
      <c r="N32" s="481"/>
      <c r="O32" s="481"/>
      <c r="P32" s="481"/>
      <c r="Q32" s="481"/>
      <c r="R32" s="481"/>
      <c r="S32" s="481"/>
      <c r="T32" s="481"/>
      <c r="U32" s="481"/>
      <c r="V32" s="481"/>
      <c r="W32" s="481"/>
      <c r="X32" s="481"/>
      <c r="Y32" s="481"/>
      <c r="Z32" s="481"/>
      <c r="AA32" s="481"/>
    </row>
    <row r="33" spans="1:27" ht="39" thickBot="1">
      <c r="A33" s="470"/>
      <c r="B33" s="473"/>
      <c r="C33" s="473"/>
      <c r="D33" s="177" t="s">
        <v>31</v>
      </c>
      <c r="E33" s="165">
        <v>10</v>
      </c>
      <c r="F33" s="165">
        <v>0</v>
      </c>
      <c r="G33" s="165" t="s">
        <v>743</v>
      </c>
      <c r="J33" s="202" t="s">
        <v>739</v>
      </c>
      <c r="K33" s="481" t="s">
        <v>740</v>
      </c>
      <c r="L33" s="481"/>
      <c r="M33" s="481"/>
      <c r="N33" s="481"/>
      <c r="O33" s="481"/>
      <c r="P33" s="481"/>
      <c r="Q33" s="481"/>
      <c r="R33" s="481"/>
      <c r="S33" s="481"/>
      <c r="T33" s="481"/>
      <c r="U33" s="481"/>
      <c r="V33" s="481"/>
      <c r="W33" s="481"/>
      <c r="X33" s="481"/>
      <c r="Y33" s="481"/>
      <c r="Z33" s="481"/>
      <c r="AA33" s="481"/>
    </row>
    <row r="34" spans="1:27" ht="39" thickBot="1">
      <c r="A34" s="470"/>
      <c r="B34" s="473"/>
      <c r="C34" s="473"/>
      <c r="D34" s="177" t="s">
        <v>32</v>
      </c>
      <c r="E34" s="165">
        <v>30</v>
      </c>
      <c r="F34" s="165"/>
      <c r="G34" s="165" t="s">
        <v>746</v>
      </c>
      <c r="J34" s="203" t="s">
        <v>747</v>
      </c>
      <c r="K34" s="408" t="s">
        <v>748</v>
      </c>
      <c r="L34" s="408"/>
      <c r="M34" s="408"/>
      <c r="N34" s="408"/>
      <c r="O34" s="408"/>
      <c r="P34" s="408"/>
      <c r="Q34" s="408"/>
      <c r="R34" s="408"/>
      <c r="S34" s="408"/>
      <c r="T34" s="408"/>
      <c r="U34" s="408"/>
      <c r="V34" s="408"/>
      <c r="W34" s="408"/>
      <c r="X34" s="408"/>
      <c r="Y34" s="408"/>
      <c r="Z34" s="408"/>
      <c r="AA34" s="408"/>
    </row>
    <row r="35" spans="1:27" ht="13.5" thickBot="1">
      <c r="A35" s="471"/>
      <c r="B35" s="474"/>
      <c r="C35" s="474"/>
      <c r="D35" s="190" t="s">
        <v>33</v>
      </c>
      <c r="E35" s="191">
        <v>85</v>
      </c>
      <c r="F35" s="191">
        <v>15</v>
      </c>
      <c r="G35" s="191"/>
    </row>
    <row r="36" spans="1:27" ht="20.25">
      <c r="A36" s="163"/>
      <c r="B36" s="193"/>
      <c r="C36" s="193"/>
      <c r="D36" s="194"/>
      <c r="E36" s="163"/>
      <c r="F36" s="163"/>
      <c r="G36" s="163"/>
      <c r="J36" s="487" t="s">
        <v>749</v>
      </c>
      <c r="K36" s="487"/>
      <c r="L36" s="487"/>
      <c r="M36" s="487"/>
      <c r="N36" s="487"/>
      <c r="O36" s="487"/>
      <c r="P36" s="487"/>
      <c r="Q36" s="487"/>
      <c r="R36" s="487"/>
      <c r="S36" s="487"/>
      <c r="T36" s="487"/>
      <c r="U36" s="487"/>
      <c r="V36" s="487"/>
      <c r="W36" s="487"/>
      <c r="X36" s="487"/>
      <c r="Y36" s="487"/>
      <c r="Z36" s="487"/>
      <c r="AA36" s="487"/>
    </row>
    <row r="37" spans="1:27" ht="15.75">
      <c r="A37" s="163"/>
      <c r="B37" s="193"/>
      <c r="C37" s="193"/>
      <c r="D37" s="194"/>
      <c r="E37" s="163"/>
      <c r="F37" s="163"/>
      <c r="G37" s="163"/>
      <c r="J37" s="201" t="s">
        <v>735</v>
      </c>
      <c r="K37" s="488" t="s">
        <v>736</v>
      </c>
      <c r="L37" s="488"/>
      <c r="M37" s="488"/>
      <c r="N37" s="488"/>
      <c r="O37" s="488"/>
      <c r="P37" s="488"/>
      <c r="Q37" s="488"/>
      <c r="R37" s="488"/>
      <c r="S37" s="488"/>
      <c r="T37" s="488"/>
      <c r="U37" s="488"/>
      <c r="V37" s="488"/>
      <c r="W37" s="488"/>
      <c r="X37" s="488"/>
      <c r="Y37" s="488"/>
      <c r="Z37" s="488"/>
      <c r="AA37" s="488"/>
    </row>
    <row r="38" spans="1:27" ht="15.75">
      <c r="A38" s="173"/>
      <c r="B38" s="173"/>
      <c r="C38" s="173"/>
      <c r="D38" s="173"/>
      <c r="E38" s="173"/>
      <c r="F38" s="173"/>
      <c r="G38" s="173"/>
      <c r="J38" s="201" t="s">
        <v>737</v>
      </c>
      <c r="K38" s="481" t="s">
        <v>738</v>
      </c>
      <c r="L38" s="481"/>
      <c r="M38" s="481"/>
      <c r="N38" s="481"/>
      <c r="O38" s="481"/>
      <c r="P38" s="481"/>
      <c r="Q38" s="481"/>
      <c r="R38" s="481"/>
      <c r="S38" s="481"/>
      <c r="T38" s="481"/>
      <c r="U38" s="481"/>
      <c r="V38" s="481"/>
      <c r="W38" s="481"/>
      <c r="X38" s="481"/>
      <c r="Y38" s="481"/>
      <c r="Z38" s="481"/>
      <c r="AA38" s="481"/>
    </row>
    <row r="39" spans="1:27" ht="50.25" customHeight="1">
      <c r="A39" s="480"/>
      <c r="B39" s="480"/>
      <c r="C39" s="368" t="s">
        <v>34</v>
      </c>
      <c r="D39" s="368"/>
      <c r="E39" s="368"/>
      <c r="F39" s="372" t="s">
        <v>228</v>
      </c>
      <c r="G39" s="372"/>
      <c r="J39" s="201" t="s">
        <v>739</v>
      </c>
      <c r="K39" s="481" t="s">
        <v>740</v>
      </c>
      <c r="L39" s="481"/>
      <c r="M39" s="481"/>
      <c r="N39" s="481"/>
      <c r="O39" s="481"/>
      <c r="P39" s="481"/>
      <c r="Q39" s="481"/>
      <c r="R39" s="481"/>
      <c r="S39" s="481"/>
      <c r="T39" s="481"/>
      <c r="U39" s="481"/>
      <c r="V39" s="481"/>
      <c r="W39" s="481"/>
      <c r="X39" s="481"/>
      <c r="Y39" s="481"/>
      <c r="Z39" s="481"/>
      <c r="AA39" s="481"/>
    </row>
    <row r="40" spans="1:27" ht="71.25" customHeight="1">
      <c r="A40" s="480"/>
      <c r="B40" s="480"/>
      <c r="C40" s="368"/>
      <c r="D40" s="368"/>
      <c r="E40" s="368"/>
      <c r="F40" s="372" t="s">
        <v>53</v>
      </c>
      <c r="G40" s="372"/>
      <c r="J40" s="201" t="s">
        <v>747</v>
      </c>
      <c r="K40" s="482" t="s">
        <v>750</v>
      </c>
      <c r="L40" s="483"/>
      <c r="M40" s="483"/>
      <c r="N40" s="483"/>
      <c r="O40" s="483"/>
      <c r="P40" s="483"/>
      <c r="Q40" s="483"/>
      <c r="R40" s="483"/>
      <c r="S40" s="483"/>
      <c r="T40" s="483"/>
      <c r="U40" s="483"/>
      <c r="V40" s="483"/>
      <c r="W40" s="483"/>
      <c r="X40" s="483"/>
      <c r="Y40" s="483"/>
      <c r="Z40" s="483"/>
      <c r="AA40" s="484"/>
    </row>
    <row r="41" spans="1:27" ht="15.75" customHeight="1">
      <c r="A41" s="480"/>
      <c r="B41" s="480"/>
      <c r="C41" s="368"/>
      <c r="D41" s="368"/>
      <c r="E41" s="368"/>
      <c r="F41" s="485" t="s">
        <v>235</v>
      </c>
      <c r="G41" s="486"/>
      <c r="J41" s="174"/>
      <c r="K41" s="174"/>
      <c r="L41" s="174"/>
      <c r="M41" s="192"/>
      <c r="N41" s="174"/>
      <c r="O41" s="174"/>
      <c r="P41" s="174"/>
      <c r="Q41" s="174"/>
      <c r="R41" s="174"/>
      <c r="S41" s="174"/>
      <c r="T41" s="174"/>
      <c r="U41" s="174"/>
      <c r="V41" s="174"/>
      <c r="W41" s="174"/>
      <c r="X41" s="174"/>
      <c r="Y41" s="174"/>
      <c r="Z41" s="174"/>
      <c r="AA41" s="174"/>
    </row>
    <row r="42" spans="1:27" ht="15" thickBot="1">
      <c r="A42" s="163"/>
      <c r="B42" s="193"/>
      <c r="C42" s="193"/>
      <c r="D42" s="194"/>
      <c r="E42" s="163"/>
      <c r="F42" s="163"/>
      <c r="G42" s="163"/>
      <c r="J42" s="174"/>
      <c r="K42" s="174"/>
      <c r="L42" s="174"/>
      <c r="M42" s="192"/>
      <c r="N42" s="174"/>
      <c r="O42" s="174"/>
      <c r="P42" s="174"/>
      <c r="Q42" s="174"/>
      <c r="R42" s="174"/>
      <c r="S42" s="174"/>
      <c r="T42" s="174"/>
      <c r="U42" s="174"/>
      <c r="V42" s="174"/>
      <c r="W42" s="174"/>
      <c r="X42" s="174"/>
      <c r="Y42" s="174"/>
      <c r="Z42" s="174"/>
      <c r="AA42" s="174"/>
    </row>
    <row r="43" spans="1:27" ht="15" thickBot="1">
      <c r="A43" s="475" t="s">
        <v>15</v>
      </c>
      <c r="B43" s="478" t="s">
        <v>16</v>
      </c>
      <c r="C43" s="479"/>
      <c r="D43" s="475" t="s">
        <v>17</v>
      </c>
      <c r="E43" s="478" t="s">
        <v>704</v>
      </c>
      <c r="F43" s="479"/>
      <c r="G43" s="469" t="s">
        <v>19</v>
      </c>
      <c r="J43" s="174"/>
      <c r="K43" s="174"/>
      <c r="L43" s="174"/>
      <c r="M43" s="192"/>
      <c r="N43" s="174"/>
      <c r="O43" s="174"/>
      <c r="P43" s="174"/>
      <c r="Q43" s="174"/>
      <c r="R43" s="174"/>
      <c r="S43" s="174"/>
      <c r="T43" s="174"/>
      <c r="U43" s="174"/>
      <c r="V43" s="174"/>
      <c r="W43" s="174"/>
      <c r="X43" s="174"/>
      <c r="Y43" s="174"/>
      <c r="Z43" s="174"/>
      <c r="AA43" s="174"/>
    </row>
    <row r="44" spans="1:27">
      <c r="A44" s="476"/>
      <c r="B44" s="175" t="s">
        <v>20</v>
      </c>
      <c r="C44" s="175" t="s">
        <v>22</v>
      </c>
      <c r="D44" s="476"/>
      <c r="E44" s="475" t="s">
        <v>24</v>
      </c>
      <c r="F44" s="475" t="s">
        <v>25</v>
      </c>
      <c r="G44" s="470"/>
    </row>
    <row r="45" spans="1:27" ht="51.75" thickBot="1">
      <c r="A45" s="477"/>
      <c r="B45" s="177" t="s">
        <v>21</v>
      </c>
      <c r="C45" s="177" t="s">
        <v>23</v>
      </c>
      <c r="D45" s="477"/>
      <c r="E45" s="477"/>
      <c r="F45" s="477"/>
      <c r="G45" s="471"/>
    </row>
    <row r="46" spans="1:27" ht="55.5" customHeight="1" thickBot="1">
      <c r="A46" s="469" t="str">
        <f>'Mapa de Riesgos.'!M22</f>
        <v>Aplicación de Encuestas de satisfacción y aplicación de acciones correctivas</v>
      </c>
      <c r="B46" s="472" t="s">
        <v>674</v>
      </c>
      <c r="C46" s="472"/>
      <c r="D46" s="177" t="s">
        <v>26</v>
      </c>
      <c r="E46" s="165">
        <v>15</v>
      </c>
      <c r="F46" s="165">
        <v>0</v>
      </c>
      <c r="G46" s="165" t="s">
        <v>714</v>
      </c>
    </row>
    <row r="47" spans="1:27">
      <c r="A47" s="470"/>
      <c r="B47" s="473"/>
      <c r="C47" s="473"/>
      <c r="D47" s="472" t="s">
        <v>27</v>
      </c>
      <c r="E47" s="439">
        <v>5</v>
      </c>
      <c r="F47" s="439">
        <v>0</v>
      </c>
      <c r="G47" s="439" t="s">
        <v>716</v>
      </c>
    </row>
    <row r="48" spans="1:27" ht="13.5" thickBot="1">
      <c r="A48" s="470"/>
      <c r="B48" s="473"/>
      <c r="C48" s="473"/>
      <c r="D48" s="474"/>
      <c r="E48" s="440"/>
      <c r="F48" s="440"/>
      <c r="G48" s="440"/>
    </row>
    <row r="49" spans="1:7" ht="21" customHeight="1" thickBot="1">
      <c r="A49" s="470"/>
      <c r="B49" s="473"/>
      <c r="C49" s="473"/>
      <c r="D49" s="177" t="s">
        <v>28</v>
      </c>
      <c r="E49" s="165">
        <v>0</v>
      </c>
      <c r="F49" s="165">
        <v>15</v>
      </c>
      <c r="G49" s="165"/>
    </row>
    <row r="50" spans="1:7" ht="35.25" customHeight="1" thickBot="1">
      <c r="A50" s="470"/>
      <c r="B50" s="473"/>
      <c r="C50" s="473"/>
      <c r="D50" s="177" t="s">
        <v>29</v>
      </c>
      <c r="E50" s="165">
        <v>10</v>
      </c>
      <c r="F50" s="165">
        <v>0</v>
      </c>
      <c r="G50" s="165" t="s">
        <v>751</v>
      </c>
    </row>
    <row r="51" spans="1:7" ht="51.75" thickBot="1">
      <c r="A51" s="470"/>
      <c r="B51" s="473"/>
      <c r="C51" s="473"/>
      <c r="D51" s="177" t="s">
        <v>30</v>
      </c>
      <c r="E51" s="165">
        <v>15</v>
      </c>
      <c r="F51" s="165">
        <v>0</v>
      </c>
      <c r="G51" s="165" t="s">
        <v>314</v>
      </c>
    </row>
    <row r="52" spans="1:7" ht="51.75" thickBot="1">
      <c r="A52" s="470"/>
      <c r="B52" s="473"/>
      <c r="C52" s="473"/>
      <c r="D52" s="177" t="s">
        <v>31</v>
      </c>
      <c r="E52" s="165">
        <v>10</v>
      </c>
      <c r="F52" s="165">
        <v>0</v>
      </c>
      <c r="G52" s="165" t="s">
        <v>751</v>
      </c>
    </row>
    <row r="53" spans="1:7" ht="39" thickBot="1">
      <c r="A53" s="470"/>
      <c r="B53" s="473"/>
      <c r="C53" s="473"/>
      <c r="D53" s="177" t="s">
        <v>32</v>
      </c>
      <c r="E53" s="165">
        <v>30</v>
      </c>
      <c r="F53" s="165">
        <v>0</v>
      </c>
      <c r="G53" s="165" t="s">
        <v>746</v>
      </c>
    </row>
    <row r="54" spans="1:7" ht="13.5" thickBot="1">
      <c r="A54" s="471"/>
      <c r="B54" s="474"/>
      <c r="C54" s="474"/>
      <c r="D54" s="190" t="s">
        <v>33</v>
      </c>
      <c r="E54" s="191">
        <v>85</v>
      </c>
      <c r="F54" s="191">
        <v>15</v>
      </c>
      <c r="G54" s="191"/>
    </row>
    <row r="55" spans="1:7">
      <c r="A55" s="173"/>
      <c r="B55" s="173"/>
      <c r="C55" s="173"/>
      <c r="D55" s="173"/>
      <c r="E55" s="173"/>
      <c r="F55" s="173"/>
      <c r="G55" s="173"/>
    </row>
    <row r="56" spans="1:7" ht="13.5" thickBot="1">
      <c r="A56" s="173"/>
      <c r="B56" s="173"/>
      <c r="C56" s="173"/>
      <c r="D56" s="173"/>
      <c r="E56" s="173"/>
      <c r="F56" s="173"/>
      <c r="G56" s="173"/>
    </row>
    <row r="57" spans="1:7">
      <c r="A57" s="457" t="s">
        <v>187</v>
      </c>
      <c r="B57" s="458"/>
      <c r="C57" s="459"/>
      <c r="D57" s="463" t="s">
        <v>188</v>
      </c>
      <c r="E57" s="464"/>
      <c r="F57" s="464"/>
      <c r="G57" s="465"/>
    </row>
    <row r="58" spans="1:7">
      <c r="A58" s="460"/>
      <c r="B58" s="461"/>
      <c r="C58" s="462"/>
      <c r="D58" s="466" t="s">
        <v>189</v>
      </c>
      <c r="E58" s="467"/>
      <c r="F58" s="467"/>
      <c r="G58" s="468"/>
    </row>
    <row r="59" spans="1:7">
      <c r="A59" s="460"/>
      <c r="B59" s="461"/>
      <c r="C59" s="462"/>
      <c r="D59" s="466" t="s">
        <v>190</v>
      </c>
      <c r="E59" s="467"/>
      <c r="F59" s="467"/>
      <c r="G59" s="468"/>
    </row>
    <row r="60" spans="1:7" ht="12.75" customHeight="1">
      <c r="A60" s="204" t="s">
        <v>752</v>
      </c>
      <c r="B60" s="205"/>
      <c r="C60" s="206"/>
      <c r="D60" s="451">
        <v>0</v>
      </c>
      <c r="E60" s="452"/>
      <c r="F60" s="452"/>
      <c r="G60" s="453"/>
    </row>
    <row r="61" spans="1:7">
      <c r="A61" s="204" t="s">
        <v>192</v>
      </c>
      <c r="B61" s="204"/>
      <c r="C61" s="204"/>
      <c r="D61" s="451">
        <v>1</v>
      </c>
      <c r="E61" s="452"/>
      <c r="F61" s="452"/>
      <c r="G61" s="453"/>
    </row>
    <row r="62" spans="1:7" ht="13.5" customHeight="1" thickBot="1">
      <c r="A62" s="204" t="s">
        <v>193</v>
      </c>
      <c r="B62" s="204"/>
      <c r="C62" s="204"/>
      <c r="D62" s="454">
        <v>2</v>
      </c>
      <c r="E62" s="455"/>
      <c r="F62" s="455"/>
      <c r="G62" s="456"/>
    </row>
    <row r="63" spans="1:7">
      <c r="A63" s="173"/>
      <c r="B63" s="173"/>
      <c r="C63" s="173"/>
      <c r="D63" s="173"/>
      <c r="E63" s="173"/>
      <c r="F63" s="173"/>
      <c r="G63" s="173"/>
    </row>
    <row r="64" spans="1:7">
      <c r="A64" s="382" t="s">
        <v>753</v>
      </c>
      <c r="B64" s="382"/>
      <c r="C64" s="382"/>
      <c r="D64" s="382"/>
      <c r="E64" s="382"/>
      <c r="F64" s="382"/>
      <c r="G64" s="382"/>
    </row>
  </sheetData>
  <mergeCells count="90">
    <mergeCell ref="N1:O1"/>
    <mergeCell ref="F2:G2"/>
    <mergeCell ref="N2:O2"/>
    <mergeCell ref="F3:G3"/>
    <mergeCell ref="N3:O3"/>
    <mergeCell ref="F6:F7"/>
    <mergeCell ref="J6:J7"/>
    <mergeCell ref="K6:L6"/>
    <mergeCell ref="A1:B3"/>
    <mergeCell ref="C1:E3"/>
    <mergeCell ref="F1:G1"/>
    <mergeCell ref="J1:K3"/>
    <mergeCell ref="L1:M3"/>
    <mergeCell ref="N6:O6"/>
    <mergeCell ref="A8:A16"/>
    <mergeCell ref="B8:B16"/>
    <mergeCell ref="C8:C16"/>
    <mergeCell ref="D9:D10"/>
    <mergeCell ref="E9:E10"/>
    <mergeCell ref="F9:F10"/>
    <mergeCell ref="G9:G10"/>
    <mergeCell ref="J15:M15"/>
    <mergeCell ref="A5:A7"/>
    <mergeCell ref="B5:C5"/>
    <mergeCell ref="D5:D7"/>
    <mergeCell ref="E5:F5"/>
    <mergeCell ref="G5:G7"/>
    <mergeCell ref="J5:O5"/>
    <mergeCell ref="E6:E7"/>
    <mergeCell ref="A24:A26"/>
    <mergeCell ref="B24:C24"/>
    <mergeCell ref="D24:D26"/>
    <mergeCell ref="E24:F24"/>
    <mergeCell ref="G24:G26"/>
    <mergeCell ref="A20:B22"/>
    <mergeCell ref="C20:E22"/>
    <mergeCell ref="F20:G20"/>
    <mergeCell ref="F21:G21"/>
    <mergeCell ref="F22:G22"/>
    <mergeCell ref="A27:A35"/>
    <mergeCell ref="B27:B35"/>
    <mergeCell ref="C27:C35"/>
    <mergeCell ref="K27:AA27"/>
    <mergeCell ref="D28:D29"/>
    <mergeCell ref="J24:AA24"/>
    <mergeCell ref="E25:E26"/>
    <mergeCell ref="F25:F26"/>
    <mergeCell ref="K25:AA25"/>
    <mergeCell ref="K26:AA26"/>
    <mergeCell ref="K38:AA38"/>
    <mergeCell ref="E28:E29"/>
    <mergeCell ref="F28:F29"/>
    <mergeCell ref="G28:G29"/>
    <mergeCell ref="J28:AA28"/>
    <mergeCell ref="J30:AA30"/>
    <mergeCell ref="K31:AA31"/>
    <mergeCell ref="K32:AA32"/>
    <mergeCell ref="K33:AA33"/>
    <mergeCell ref="K34:AA34"/>
    <mergeCell ref="J36:AA36"/>
    <mergeCell ref="K37:AA37"/>
    <mergeCell ref="A39:B41"/>
    <mergeCell ref="C39:E41"/>
    <mergeCell ref="F39:G39"/>
    <mergeCell ref="K39:AA39"/>
    <mergeCell ref="F40:G40"/>
    <mergeCell ref="K40:AA40"/>
    <mergeCell ref="F41:G41"/>
    <mergeCell ref="A43:A45"/>
    <mergeCell ref="B43:C43"/>
    <mergeCell ref="D43:D45"/>
    <mergeCell ref="E43:F43"/>
    <mergeCell ref="G43:G45"/>
    <mergeCell ref="E44:E45"/>
    <mergeCell ref="F44:F45"/>
    <mergeCell ref="D61:G61"/>
    <mergeCell ref="D62:G62"/>
    <mergeCell ref="A64:G64"/>
    <mergeCell ref="G47:G48"/>
    <mergeCell ref="A57:C59"/>
    <mergeCell ref="D57:G57"/>
    <mergeCell ref="D58:G58"/>
    <mergeCell ref="D59:G59"/>
    <mergeCell ref="D60:G60"/>
    <mergeCell ref="A46:A54"/>
    <mergeCell ref="B46:B54"/>
    <mergeCell ref="C46:C54"/>
    <mergeCell ref="D47:D48"/>
    <mergeCell ref="E47:E48"/>
    <mergeCell ref="F47:F4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F109"/>
  <sheetViews>
    <sheetView topLeftCell="K1" zoomScale="73" zoomScaleNormal="73" workbookViewId="0">
      <selection activeCell="M10" sqref="M10"/>
    </sheetView>
  </sheetViews>
  <sheetFormatPr baseColWidth="10" defaultRowHeight="12.75"/>
  <cols>
    <col min="1" max="3" width="13.42578125" customWidth="1"/>
    <col min="4" max="4" width="22.42578125" customWidth="1"/>
    <col min="7" max="7" width="21.140625" customWidth="1"/>
    <col min="12" max="12" width="6.7109375" customWidth="1"/>
    <col min="17" max="17" width="24.28515625" customWidth="1"/>
    <col min="21" max="21" width="8.5703125" customWidth="1"/>
    <col min="26" max="26" width="17.140625" customWidth="1"/>
    <col min="35" max="35" width="20.5703125" customWidth="1"/>
    <col min="44" max="44" width="20.5703125" customWidth="1"/>
    <col min="53" max="53" width="31" customWidth="1"/>
  </cols>
  <sheetData>
    <row r="1" spans="1:58" ht="15.75" customHeight="1">
      <c r="A1" s="480"/>
      <c r="B1" s="480"/>
      <c r="C1" s="368" t="s">
        <v>34</v>
      </c>
      <c r="D1" s="368"/>
      <c r="E1" s="368"/>
      <c r="F1" s="372" t="s">
        <v>228</v>
      </c>
      <c r="G1" s="372"/>
    </row>
    <row r="2" spans="1:58" ht="15.75" customHeight="1" thickBot="1">
      <c r="A2" s="480"/>
      <c r="B2" s="480"/>
      <c r="C2" s="368"/>
      <c r="D2" s="368"/>
      <c r="E2" s="368"/>
      <c r="F2" s="372" t="s">
        <v>53</v>
      </c>
      <c r="G2" s="372"/>
    </row>
    <row r="3" spans="1:58" ht="15.75" customHeight="1" thickBot="1">
      <c r="A3" s="480"/>
      <c r="B3" s="480"/>
      <c r="C3" s="368"/>
      <c r="D3" s="368"/>
      <c r="E3" s="368"/>
      <c r="F3" s="485" t="s">
        <v>235</v>
      </c>
      <c r="G3" s="486"/>
      <c r="K3" s="174"/>
      <c r="L3" s="174"/>
      <c r="M3" s="490" t="s">
        <v>705</v>
      </c>
      <c r="N3" s="491"/>
      <c r="O3" s="491"/>
      <c r="P3" s="491"/>
      <c r="Q3" s="491"/>
      <c r="R3" s="491"/>
      <c r="S3" s="513"/>
      <c r="T3" s="207"/>
      <c r="U3" s="174"/>
      <c r="V3" s="490" t="s">
        <v>705</v>
      </c>
      <c r="W3" s="491"/>
      <c r="X3" s="491"/>
      <c r="Y3" s="491"/>
      <c r="Z3" s="491"/>
      <c r="AA3" s="491"/>
      <c r="AB3" s="513"/>
      <c r="AC3" s="207"/>
      <c r="AD3" s="174"/>
      <c r="AE3" s="490" t="s">
        <v>705</v>
      </c>
      <c r="AF3" s="491"/>
      <c r="AG3" s="491"/>
      <c r="AH3" s="491"/>
      <c r="AI3" s="491"/>
      <c r="AJ3" s="491"/>
      <c r="AK3" s="513"/>
      <c r="AL3" s="207"/>
      <c r="AM3" s="174"/>
      <c r="AN3" s="490" t="s">
        <v>705</v>
      </c>
      <c r="AO3" s="491"/>
      <c r="AP3" s="491"/>
      <c r="AQ3" s="491"/>
      <c r="AR3" s="491"/>
      <c r="AS3" s="491"/>
      <c r="AT3" s="513"/>
      <c r="AU3" s="207"/>
      <c r="AV3" s="174"/>
      <c r="AW3" s="490" t="s">
        <v>705</v>
      </c>
      <c r="AX3" s="491"/>
      <c r="AY3" s="491"/>
      <c r="AZ3" s="491"/>
      <c r="BA3" s="491"/>
      <c r="BB3" s="491"/>
      <c r="BC3" s="513"/>
      <c r="BD3" s="207"/>
      <c r="BE3" s="174"/>
      <c r="BF3" s="174"/>
    </row>
    <row r="4" spans="1:58" ht="26.25" thickBot="1">
      <c r="A4" s="173"/>
      <c r="B4" s="173"/>
      <c r="C4" s="173"/>
      <c r="D4" s="173"/>
      <c r="E4" s="173"/>
      <c r="F4" s="173"/>
      <c r="G4" s="173"/>
      <c r="K4" s="174"/>
      <c r="L4" s="174"/>
      <c r="M4" s="514" t="s">
        <v>706</v>
      </c>
      <c r="N4" s="508" t="s">
        <v>707</v>
      </c>
      <c r="O4" s="509"/>
      <c r="P4" s="510"/>
      <c r="Q4" s="208" t="s">
        <v>708</v>
      </c>
      <c r="R4" s="508" t="s">
        <v>709</v>
      </c>
      <c r="S4" s="516"/>
      <c r="T4" s="209"/>
      <c r="U4" s="174"/>
      <c r="V4" s="514" t="s">
        <v>706</v>
      </c>
      <c r="W4" s="508" t="s">
        <v>707</v>
      </c>
      <c r="X4" s="509"/>
      <c r="Y4" s="510"/>
      <c r="Z4" s="208" t="s">
        <v>708</v>
      </c>
      <c r="AA4" s="508" t="s">
        <v>709</v>
      </c>
      <c r="AB4" s="516"/>
      <c r="AC4" s="209"/>
      <c r="AD4" s="174"/>
      <c r="AE4" s="493" t="s">
        <v>706</v>
      </c>
      <c r="AF4" s="495" t="s">
        <v>707</v>
      </c>
      <c r="AG4" s="512"/>
      <c r="AH4" s="496"/>
      <c r="AI4" s="210" t="s">
        <v>708</v>
      </c>
      <c r="AJ4" s="517" t="s">
        <v>709</v>
      </c>
      <c r="AK4" s="518"/>
      <c r="AL4" s="209"/>
      <c r="AM4" s="174"/>
      <c r="AN4" s="493" t="s">
        <v>706</v>
      </c>
      <c r="AO4" s="495" t="s">
        <v>707</v>
      </c>
      <c r="AP4" s="512"/>
      <c r="AQ4" s="496"/>
      <c r="AR4" s="210" t="s">
        <v>708</v>
      </c>
      <c r="AS4" s="517" t="s">
        <v>709</v>
      </c>
      <c r="AT4" s="518"/>
      <c r="AU4" s="209"/>
      <c r="AV4" s="174"/>
      <c r="AW4" s="493" t="s">
        <v>706</v>
      </c>
      <c r="AX4" s="495" t="s">
        <v>707</v>
      </c>
      <c r="AY4" s="512"/>
      <c r="AZ4" s="496"/>
      <c r="BA4" s="210" t="s">
        <v>708</v>
      </c>
      <c r="BB4" s="517" t="s">
        <v>709</v>
      </c>
      <c r="BC4" s="518"/>
      <c r="BD4" s="209"/>
      <c r="BE4" s="174"/>
      <c r="BF4" s="174"/>
    </row>
    <row r="5" spans="1:58" ht="26.25" thickBot="1">
      <c r="A5" s="475" t="s">
        <v>15</v>
      </c>
      <c r="B5" s="478" t="s">
        <v>16</v>
      </c>
      <c r="C5" s="479"/>
      <c r="D5" s="475" t="s">
        <v>17</v>
      </c>
      <c r="E5" s="478" t="s">
        <v>704</v>
      </c>
      <c r="F5" s="479"/>
      <c r="G5" s="469" t="s">
        <v>19</v>
      </c>
      <c r="I5" s="66"/>
      <c r="K5" s="174"/>
      <c r="L5" s="174"/>
      <c r="M5" s="515"/>
      <c r="N5" s="208" t="s">
        <v>20</v>
      </c>
      <c r="O5" s="208" t="s">
        <v>710</v>
      </c>
      <c r="P5" s="208" t="s">
        <v>22</v>
      </c>
      <c r="Q5" s="208" t="s">
        <v>711</v>
      </c>
      <c r="R5" s="208" t="s">
        <v>712</v>
      </c>
      <c r="S5" s="211" t="s">
        <v>713</v>
      </c>
      <c r="T5" s="209"/>
      <c r="U5" s="174"/>
      <c r="V5" s="515"/>
      <c r="W5" s="208" t="s">
        <v>20</v>
      </c>
      <c r="X5" s="208" t="s">
        <v>710</v>
      </c>
      <c r="Y5" s="208" t="s">
        <v>22</v>
      </c>
      <c r="Z5" s="208" t="s">
        <v>711</v>
      </c>
      <c r="AA5" s="208" t="s">
        <v>712</v>
      </c>
      <c r="AB5" s="211" t="s">
        <v>713</v>
      </c>
      <c r="AC5" s="209"/>
      <c r="AD5" s="174"/>
      <c r="AE5" s="494"/>
      <c r="AF5" s="179" t="s">
        <v>20</v>
      </c>
      <c r="AG5" s="179" t="s">
        <v>710</v>
      </c>
      <c r="AH5" s="179" t="s">
        <v>22</v>
      </c>
      <c r="AI5" s="212" t="s">
        <v>711</v>
      </c>
      <c r="AJ5" s="213" t="s">
        <v>712</v>
      </c>
      <c r="AK5" s="214" t="s">
        <v>713</v>
      </c>
      <c r="AL5" s="209"/>
      <c r="AM5" s="174"/>
      <c r="AN5" s="494"/>
      <c r="AO5" s="179" t="s">
        <v>20</v>
      </c>
      <c r="AP5" s="215" t="s">
        <v>710</v>
      </c>
      <c r="AQ5" s="215" t="s">
        <v>22</v>
      </c>
      <c r="AR5" s="215" t="s">
        <v>711</v>
      </c>
      <c r="AS5" s="215" t="s">
        <v>712</v>
      </c>
      <c r="AT5" s="214" t="s">
        <v>713</v>
      </c>
      <c r="AU5" s="209"/>
      <c r="AV5" s="174"/>
      <c r="AW5" s="494"/>
      <c r="AX5" s="179" t="s">
        <v>20</v>
      </c>
      <c r="AY5" s="179" t="s">
        <v>710</v>
      </c>
      <c r="AZ5" s="179" t="s">
        <v>22</v>
      </c>
      <c r="BA5" s="212" t="s">
        <v>711</v>
      </c>
      <c r="BB5" s="213" t="s">
        <v>712</v>
      </c>
      <c r="BC5" s="214" t="s">
        <v>713</v>
      </c>
      <c r="BD5" s="209"/>
      <c r="BE5" s="174"/>
      <c r="BF5" s="174"/>
    </row>
    <row r="6" spans="1:58" ht="99.75" customHeight="1" thickBot="1">
      <c r="A6" s="476"/>
      <c r="B6" s="175" t="s">
        <v>20</v>
      </c>
      <c r="C6" s="175" t="s">
        <v>22</v>
      </c>
      <c r="D6" s="476"/>
      <c r="E6" s="475" t="s">
        <v>24</v>
      </c>
      <c r="F6" s="475" t="s">
        <v>25</v>
      </c>
      <c r="G6" s="470"/>
      <c r="I6" s="66"/>
      <c r="K6" s="174"/>
      <c r="L6" s="174"/>
      <c r="M6" s="216" t="s">
        <v>339</v>
      </c>
      <c r="N6" s="217" t="s">
        <v>717</v>
      </c>
      <c r="O6" s="217"/>
      <c r="P6" s="217"/>
      <c r="Q6" s="218" t="s">
        <v>715</v>
      </c>
      <c r="R6" s="219">
        <v>15</v>
      </c>
      <c r="S6" s="220"/>
      <c r="T6" s="209"/>
      <c r="U6" s="174"/>
      <c r="V6" s="126" t="s">
        <v>342</v>
      </c>
      <c r="W6" s="217" t="s">
        <v>717</v>
      </c>
      <c r="X6" s="217"/>
      <c r="Y6" s="217"/>
      <c r="Z6" s="218" t="s">
        <v>715</v>
      </c>
      <c r="AA6" s="219">
        <v>15</v>
      </c>
      <c r="AB6" s="220"/>
      <c r="AC6" s="209"/>
      <c r="AD6" s="174"/>
      <c r="AE6" s="102" t="s">
        <v>346</v>
      </c>
      <c r="AF6" s="184" t="s">
        <v>717</v>
      </c>
      <c r="AG6" s="184"/>
      <c r="AH6" s="184"/>
      <c r="AI6" s="221" t="s">
        <v>715</v>
      </c>
      <c r="AJ6" s="219">
        <v>15</v>
      </c>
      <c r="AK6" s="220"/>
      <c r="AL6" s="209"/>
      <c r="AM6" s="174"/>
      <c r="AN6" s="102" t="s">
        <v>754</v>
      </c>
      <c r="AO6" s="184" t="s">
        <v>717</v>
      </c>
      <c r="AP6" s="222"/>
      <c r="AQ6" s="222"/>
      <c r="AR6" s="223" t="s">
        <v>715</v>
      </c>
      <c r="AS6" s="219">
        <v>15</v>
      </c>
      <c r="AT6" s="220"/>
      <c r="AU6" s="209"/>
      <c r="AV6" s="174"/>
      <c r="AW6" s="224" t="s">
        <v>351</v>
      </c>
      <c r="AX6" s="222" t="s">
        <v>717</v>
      </c>
      <c r="AY6" s="222"/>
      <c r="AZ6" s="222"/>
      <c r="BA6" s="223" t="s">
        <v>715</v>
      </c>
      <c r="BB6" s="219">
        <v>15</v>
      </c>
      <c r="BC6" s="220"/>
      <c r="BD6" s="209"/>
      <c r="BE6" s="174"/>
      <c r="BF6" s="174"/>
    </row>
    <row r="7" spans="1:58" ht="48.75" customHeight="1" thickBot="1">
      <c r="A7" s="503"/>
      <c r="B7" s="231" t="s">
        <v>21</v>
      </c>
      <c r="C7" s="231" t="s">
        <v>23</v>
      </c>
      <c r="D7" s="504"/>
      <c r="E7" s="477"/>
      <c r="F7" s="477"/>
      <c r="G7" s="471"/>
      <c r="I7" s="178"/>
      <c r="K7" s="174"/>
      <c r="L7" s="174"/>
      <c r="M7" s="216" t="s">
        <v>342</v>
      </c>
      <c r="N7" s="217"/>
      <c r="O7" s="217"/>
      <c r="P7" s="217"/>
      <c r="Q7" s="218" t="s">
        <v>718</v>
      </c>
      <c r="R7" s="219">
        <v>5</v>
      </c>
      <c r="S7" s="220"/>
      <c r="T7" s="209"/>
      <c r="U7" s="174"/>
      <c r="V7" s="216"/>
      <c r="W7" s="217"/>
      <c r="X7" s="217"/>
      <c r="Y7" s="217"/>
      <c r="Z7" s="218" t="s">
        <v>718</v>
      </c>
      <c r="AA7" s="219">
        <v>5</v>
      </c>
      <c r="AB7" s="220"/>
      <c r="AC7" s="209"/>
      <c r="AD7" s="174"/>
      <c r="AE7" s="183"/>
      <c r="AF7" s="184"/>
      <c r="AG7" s="184"/>
      <c r="AH7" s="184"/>
      <c r="AI7" s="221" t="s">
        <v>718</v>
      </c>
      <c r="AJ7" s="219">
        <v>5</v>
      </c>
      <c r="AK7" s="220"/>
      <c r="AL7" s="209"/>
      <c r="AM7" s="174"/>
      <c r="AN7" s="183"/>
      <c r="AO7" s="184"/>
      <c r="AP7" s="184"/>
      <c r="AQ7" s="184"/>
      <c r="AR7" s="221" t="s">
        <v>718</v>
      </c>
      <c r="AS7" s="219">
        <v>5</v>
      </c>
      <c r="AT7" s="220"/>
      <c r="AU7" s="209"/>
      <c r="AV7" s="174"/>
      <c r="AW7" s="225"/>
      <c r="AX7" s="222"/>
      <c r="AY7" s="222"/>
      <c r="AZ7" s="222"/>
      <c r="BA7" s="223" t="s">
        <v>718</v>
      </c>
      <c r="BB7" s="219">
        <v>5</v>
      </c>
      <c r="BC7" s="220"/>
      <c r="BD7" s="209"/>
      <c r="BE7" s="174"/>
      <c r="BF7" s="174"/>
    </row>
    <row r="8" spans="1:58" ht="166.5" thickBot="1">
      <c r="A8" s="469" t="str">
        <f>'Mapa de Riesgos.'!M28</f>
        <v>Seguimiento trimestral a las metas establecidas en el plan de acción</v>
      </c>
      <c r="B8" s="473" t="s">
        <v>674</v>
      </c>
      <c r="C8" s="473"/>
      <c r="D8" s="182" t="s">
        <v>26</v>
      </c>
      <c r="E8" s="164">
        <v>15</v>
      </c>
      <c r="F8" s="164">
        <v>0</v>
      </c>
      <c r="G8" s="164" t="s">
        <v>755</v>
      </c>
      <c r="I8" s="178"/>
      <c r="K8" s="174"/>
      <c r="L8" s="174"/>
      <c r="M8" s="216" t="s">
        <v>346</v>
      </c>
      <c r="N8" s="217"/>
      <c r="O8" s="217"/>
      <c r="P8" s="217"/>
      <c r="Q8" s="218" t="s">
        <v>719</v>
      </c>
      <c r="R8" s="219"/>
      <c r="S8" s="220">
        <v>15</v>
      </c>
      <c r="T8" s="209"/>
      <c r="U8" s="174"/>
      <c r="V8" s="216"/>
      <c r="W8" s="217"/>
      <c r="X8" s="217"/>
      <c r="Y8" s="217"/>
      <c r="Z8" s="218" t="s">
        <v>719</v>
      </c>
      <c r="AA8" s="219"/>
      <c r="AB8" s="220">
        <v>15</v>
      </c>
      <c r="AC8" s="209"/>
      <c r="AD8" s="174"/>
      <c r="AE8" s="183"/>
      <c r="AF8" s="184"/>
      <c r="AG8" s="184"/>
      <c r="AH8" s="184"/>
      <c r="AI8" s="221" t="s">
        <v>719</v>
      </c>
      <c r="AJ8" s="219"/>
      <c r="AK8" s="220">
        <v>15</v>
      </c>
      <c r="AL8" s="209"/>
      <c r="AM8" s="174"/>
      <c r="AN8" s="183"/>
      <c r="AO8" s="184"/>
      <c r="AP8" s="184"/>
      <c r="AQ8" s="184"/>
      <c r="AR8" s="221" t="s">
        <v>719</v>
      </c>
      <c r="AS8" s="219"/>
      <c r="AT8" s="220">
        <v>15</v>
      </c>
      <c r="AU8" s="209"/>
      <c r="AV8" s="174"/>
      <c r="AW8" s="225"/>
      <c r="AX8" s="222"/>
      <c r="AY8" s="222"/>
      <c r="AZ8" s="222"/>
      <c r="BA8" s="223" t="s">
        <v>719</v>
      </c>
      <c r="BB8" s="219"/>
      <c r="BC8" s="220">
        <v>15</v>
      </c>
      <c r="BD8" s="209"/>
      <c r="BE8" s="174"/>
      <c r="BF8" s="174"/>
    </row>
    <row r="9" spans="1:58" ht="23.25" customHeight="1" thickBot="1">
      <c r="A9" s="470"/>
      <c r="B9" s="473"/>
      <c r="C9" s="473"/>
      <c r="D9" s="472" t="s">
        <v>27</v>
      </c>
      <c r="E9" s="439">
        <v>5</v>
      </c>
      <c r="F9" s="439">
        <v>0</v>
      </c>
      <c r="G9" s="439" t="s">
        <v>756</v>
      </c>
      <c r="I9" s="178"/>
      <c r="K9" s="174"/>
      <c r="L9" s="174"/>
      <c r="M9" s="216" t="s">
        <v>754</v>
      </c>
      <c r="N9" s="217"/>
      <c r="O9" s="217"/>
      <c r="P9" s="217"/>
      <c r="Q9" s="218" t="s">
        <v>722</v>
      </c>
      <c r="R9" s="219">
        <v>10</v>
      </c>
      <c r="S9" s="220"/>
      <c r="T9" s="209"/>
      <c r="U9" s="174"/>
      <c r="V9" s="216"/>
      <c r="W9" s="217"/>
      <c r="X9" s="217"/>
      <c r="Y9" s="217"/>
      <c r="Z9" s="218" t="s">
        <v>722</v>
      </c>
      <c r="AA9" s="219">
        <v>10</v>
      </c>
      <c r="AB9" s="220"/>
      <c r="AC9" s="209"/>
      <c r="AD9" s="174"/>
      <c r="AE9" s="183"/>
      <c r="AF9" s="184"/>
      <c r="AG9" s="184"/>
      <c r="AH9" s="184"/>
      <c r="AI9" s="221" t="s">
        <v>722</v>
      </c>
      <c r="AJ9" s="219">
        <v>10</v>
      </c>
      <c r="AK9" s="220"/>
      <c r="AL9" s="209"/>
      <c r="AM9" s="174"/>
      <c r="AN9" s="183"/>
      <c r="AO9" s="184"/>
      <c r="AP9" s="184"/>
      <c r="AQ9" s="184"/>
      <c r="AR9" s="221" t="s">
        <v>722</v>
      </c>
      <c r="AS9" s="219">
        <v>10</v>
      </c>
      <c r="AT9" s="220"/>
      <c r="AU9" s="209"/>
      <c r="AV9" s="174"/>
      <c r="AW9" s="225"/>
      <c r="AX9" s="222"/>
      <c r="AY9" s="222"/>
      <c r="AZ9" s="222"/>
      <c r="BA9" s="223" t="s">
        <v>722</v>
      </c>
      <c r="BB9" s="219">
        <v>10</v>
      </c>
      <c r="BC9" s="220"/>
      <c r="BD9" s="209"/>
      <c r="BE9" s="174"/>
      <c r="BF9" s="174"/>
    </row>
    <row r="10" spans="1:58" ht="33" customHeight="1" thickBot="1">
      <c r="A10" s="470"/>
      <c r="B10" s="473"/>
      <c r="C10" s="473"/>
      <c r="D10" s="474"/>
      <c r="E10" s="440"/>
      <c r="F10" s="440"/>
      <c r="G10" s="440"/>
      <c r="I10" s="178"/>
      <c r="K10" s="174"/>
      <c r="L10" s="174"/>
      <c r="M10" s="216" t="s">
        <v>351</v>
      </c>
      <c r="N10" s="217"/>
      <c r="O10" s="217"/>
      <c r="P10" s="217"/>
      <c r="Q10" s="218" t="s">
        <v>724</v>
      </c>
      <c r="R10" s="219">
        <v>15</v>
      </c>
      <c r="S10" s="220"/>
      <c r="T10" s="209"/>
      <c r="U10" s="174"/>
      <c r="V10" s="216"/>
      <c r="W10" s="217"/>
      <c r="X10" s="217"/>
      <c r="Y10" s="217"/>
      <c r="Z10" s="218" t="s">
        <v>724</v>
      </c>
      <c r="AA10" s="219">
        <v>15</v>
      </c>
      <c r="AB10" s="220"/>
      <c r="AC10" s="209"/>
      <c r="AD10" s="174"/>
      <c r="AE10" s="183"/>
      <c r="AF10" s="184"/>
      <c r="AG10" s="184"/>
      <c r="AH10" s="184"/>
      <c r="AI10" s="221" t="s">
        <v>724</v>
      </c>
      <c r="AJ10" s="219">
        <v>15</v>
      </c>
      <c r="AK10" s="220"/>
      <c r="AL10" s="209"/>
      <c r="AM10" s="174"/>
      <c r="AN10" s="183"/>
      <c r="AO10" s="184"/>
      <c r="AP10" s="184"/>
      <c r="AQ10" s="184"/>
      <c r="AR10" s="221" t="s">
        <v>724</v>
      </c>
      <c r="AS10" s="219">
        <v>15</v>
      </c>
      <c r="AT10" s="220"/>
      <c r="AU10" s="209"/>
      <c r="AV10" s="174"/>
      <c r="AW10" s="183"/>
      <c r="AX10" s="184"/>
      <c r="AY10" s="184"/>
      <c r="AZ10" s="184"/>
      <c r="BA10" s="221" t="s">
        <v>724</v>
      </c>
      <c r="BB10" s="219">
        <v>15</v>
      </c>
      <c r="BC10" s="220"/>
      <c r="BD10" s="209"/>
      <c r="BE10" s="174"/>
      <c r="BF10" s="174"/>
    </row>
    <row r="11" spans="1:58" ht="45" customHeight="1" thickBot="1">
      <c r="A11" s="470"/>
      <c r="B11" s="473"/>
      <c r="C11" s="473"/>
      <c r="D11" s="177" t="s">
        <v>28</v>
      </c>
      <c r="E11" s="165">
        <v>0</v>
      </c>
      <c r="F11" s="165">
        <v>15</v>
      </c>
      <c r="G11" s="226"/>
      <c r="I11" s="66"/>
      <c r="K11" s="174"/>
      <c r="L11" s="174"/>
      <c r="M11" s="216"/>
      <c r="N11" s="217"/>
      <c r="O11" s="217"/>
      <c r="P11" s="217"/>
      <c r="Q11" s="218" t="s">
        <v>725</v>
      </c>
      <c r="R11" s="219">
        <v>10</v>
      </c>
      <c r="S11" s="220"/>
      <c r="T11" s="209"/>
      <c r="U11" s="174"/>
      <c r="V11" s="216"/>
      <c r="W11" s="217"/>
      <c r="X11" s="217"/>
      <c r="Y11" s="217"/>
      <c r="Z11" s="218" t="s">
        <v>725</v>
      </c>
      <c r="AA11" s="219">
        <v>10</v>
      </c>
      <c r="AB11" s="220"/>
      <c r="AC11" s="209"/>
      <c r="AD11" s="174"/>
      <c r="AE11" s="183"/>
      <c r="AF11" s="184"/>
      <c r="AG11" s="184"/>
      <c r="AH11" s="184"/>
      <c r="AI11" s="221" t="s">
        <v>725</v>
      </c>
      <c r="AJ11" s="219">
        <v>10</v>
      </c>
      <c r="AK11" s="220"/>
      <c r="AL11" s="209"/>
      <c r="AM11" s="174"/>
      <c r="AN11" s="183"/>
      <c r="AO11" s="184"/>
      <c r="AP11" s="184"/>
      <c r="AQ11" s="184"/>
      <c r="AR11" s="221" t="s">
        <v>725</v>
      </c>
      <c r="AS11" s="219">
        <v>10</v>
      </c>
      <c r="AT11" s="220"/>
      <c r="AU11" s="209"/>
      <c r="AV11" s="174"/>
      <c r="AW11" s="183"/>
      <c r="AX11" s="184"/>
      <c r="AY11" s="184"/>
      <c r="AZ11" s="184"/>
      <c r="BA11" s="221" t="s">
        <v>725</v>
      </c>
      <c r="BB11" s="219">
        <v>10</v>
      </c>
      <c r="BC11" s="220"/>
      <c r="BD11" s="209"/>
      <c r="BE11" s="174"/>
      <c r="BF11" s="174"/>
    </row>
    <row r="12" spans="1:58" ht="86.25" customHeight="1" thickBot="1">
      <c r="A12" s="470"/>
      <c r="B12" s="473"/>
      <c r="C12" s="473"/>
      <c r="D12" s="177" t="s">
        <v>29</v>
      </c>
      <c r="E12" s="165">
        <v>10</v>
      </c>
      <c r="F12" s="165">
        <v>0</v>
      </c>
      <c r="G12" s="226" t="s">
        <v>757</v>
      </c>
      <c r="I12" s="66"/>
      <c r="K12" s="174"/>
      <c r="L12" s="174"/>
      <c r="M12" s="216"/>
      <c r="N12" s="217"/>
      <c r="O12" s="217"/>
      <c r="P12" s="217"/>
      <c r="Q12" s="218" t="s">
        <v>727</v>
      </c>
      <c r="R12" s="219">
        <v>30</v>
      </c>
      <c r="S12" s="220"/>
      <c r="T12" s="209"/>
      <c r="U12" s="174"/>
      <c r="V12" s="216"/>
      <c r="W12" s="217"/>
      <c r="X12" s="217"/>
      <c r="Y12" s="217"/>
      <c r="Z12" s="218" t="s">
        <v>727</v>
      </c>
      <c r="AA12" s="219">
        <v>30</v>
      </c>
      <c r="AB12" s="220"/>
      <c r="AC12" s="209"/>
      <c r="AD12" s="174"/>
      <c r="AE12" s="183"/>
      <c r="AF12" s="184"/>
      <c r="AG12" s="184"/>
      <c r="AH12" s="184"/>
      <c r="AI12" s="221" t="s">
        <v>727</v>
      </c>
      <c r="AJ12" s="219">
        <v>30</v>
      </c>
      <c r="AK12" s="220"/>
      <c r="AL12" s="209"/>
      <c r="AM12" s="174"/>
      <c r="AN12" s="183"/>
      <c r="AO12" s="184"/>
      <c r="AP12" s="184"/>
      <c r="AQ12" s="184"/>
      <c r="AR12" s="221" t="s">
        <v>727</v>
      </c>
      <c r="AS12" s="219">
        <v>30</v>
      </c>
      <c r="AT12" s="220"/>
      <c r="AU12" s="209"/>
      <c r="AV12" s="174"/>
      <c r="AW12" s="183"/>
      <c r="AX12" s="184"/>
      <c r="AY12" s="184"/>
      <c r="AZ12" s="184"/>
      <c r="BA12" s="221" t="s">
        <v>727</v>
      </c>
      <c r="BB12" s="219">
        <v>30</v>
      </c>
      <c r="BC12" s="220"/>
      <c r="BD12" s="209"/>
      <c r="BE12" s="174"/>
      <c r="BF12" s="174"/>
    </row>
    <row r="13" spans="1:58" ht="51.75" thickBot="1">
      <c r="A13" s="470"/>
      <c r="B13" s="473"/>
      <c r="C13" s="473"/>
      <c r="D13" s="177" t="s">
        <v>30</v>
      </c>
      <c r="E13" s="165">
        <v>15</v>
      </c>
      <c r="F13" s="165">
        <v>0</v>
      </c>
      <c r="G13" s="165" t="s">
        <v>314</v>
      </c>
      <c r="I13" s="66"/>
      <c r="K13" s="174"/>
      <c r="L13" s="174"/>
      <c r="M13" s="508" t="s">
        <v>33</v>
      </c>
      <c r="N13" s="509"/>
      <c r="O13" s="509"/>
      <c r="P13" s="509"/>
      <c r="Q13" s="510"/>
      <c r="R13" s="227">
        <v>85</v>
      </c>
      <c r="S13" s="228">
        <v>15</v>
      </c>
      <c r="T13" s="229"/>
      <c r="U13" s="174"/>
      <c r="V13" s="508" t="s">
        <v>33</v>
      </c>
      <c r="W13" s="509"/>
      <c r="X13" s="509"/>
      <c r="Y13" s="509"/>
      <c r="Z13" s="510"/>
      <c r="AA13" s="227">
        <v>85</v>
      </c>
      <c r="AB13" s="228">
        <v>15</v>
      </c>
      <c r="AC13" s="229"/>
      <c r="AD13" s="174"/>
      <c r="AE13" s="490" t="s">
        <v>33</v>
      </c>
      <c r="AF13" s="491"/>
      <c r="AG13" s="491"/>
      <c r="AH13" s="491"/>
      <c r="AI13" s="511"/>
      <c r="AJ13" s="227">
        <v>85</v>
      </c>
      <c r="AK13" s="228">
        <v>15</v>
      </c>
      <c r="AL13" s="229"/>
      <c r="AM13" s="174"/>
      <c r="AN13" s="490" t="s">
        <v>33</v>
      </c>
      <c r="AO13" s="491"/>
      <c r="AP13" s="491"/>
      <c r="AQ13" s="491"/>
      <c r="AR13" s="511"/>
      <c r="AS13" s="227">
        <v>85</v>
      </c>
      <c r="AT13" s="228">
        <v>15</v>
      </c>
      <c r="AU13" s="229"/>
      <c r="AV13" s="174"/>
      <c r="AW13" s="490" t="s">
        <v>33</v>
      </c>
      <c r="AX13" s="491"/>
      <c r="AY13" s="491"/>
      <c r="AZ13" s="491"/>
      <c r="BA13" s="511"/>
      <c r="BB13" s="227">
        <v>85</v>
      </c>
      <c r="BC13" s="228">
        <v>15</v>
      </c>
      <c r="BD13" s="229"/>
      <c r="BE13" s="174"/>
      <c r="BF13" s="174"/>
    </row>
    <row r="14" spans="1:58" ht="54.75" customHeight="1" thickBot="1">
      <c r="A14" s="470"/>
      <c r="B14" s="473"/>
      <c r="C14" s="473"/>
      <c r="D14" s="177" t="s">
        <v>31</v>
      </c>
      <c r="E14" s="165">
        <v>10</v>
      </c>
      <c r="F14" s="165">
        <v>0</v>
      </c>
      <c r="G14" s="165" t="s">
        <v>758</v>
      </c>
      <c r="I14" s="66"/>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row>
    <row r="15" spans="1:58" ht="47.25" customHeight="1" thickBot="1">
      <c r="A15" s="470"/>
      <c r="B15" s="473"/>
      <c r="C15" s="473"/>
      <c r="D15" s="177" t="s">
        <v>32</v>
      </c>
      <c r="E15" s="165">
        <v>30</v>
      </c>
      <c r="F15" s="165">
        <v>0</v>
      </c>
      <c r="G15" s="165" t="s">
        <v>759</v>
      </c>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row>
    <row r="16" spans="1:58" ht="45.75" thickBot="1">
      <c r="A16" s="471"/>
      <c r="B16" s="474"/>
      <c r="C16" s="474"/>
      <c r="D16" s="190" t="s">
        <v>33</v>
      </c>
      <c r="E16" s="191">
        <v>85</v>
      </c>
      <c r="F16" s="191">
        <v>15</v>
      </c>
      <c r="G16" s="191"/>
      <c r="K16" s="174"/>
      <c r="L16" s="174"/>
      <c r="M16" s="195" t="s">
        <v>729</v>
      </c>
      <c r="N16" s="196" t="s">
        <v>730</v>
      </c>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row>
    <row r="17" spans="1:58" ht="15.75" thickBot="1">
      <c r="A17" s="163"/>
      <c r="B17" s="193"/>
      <c r="C17" s="193"/>
      <c r="D17" s="194"/>
      <c r="E17" s="163"/>
      <c r="F17" s="163"/>
      <c r="G17" s="163"/>
      <c r="K17" s="174"/>
      <c r="L17" s="174"/>
      <c r="M17" s="197" t="s">
        <v>731</v>
      </c>
      <c r="N17" s="198">
        <v>0</v>
      </c>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row>
    <row r="18" spans="1:58" ht="15.75" thickBot="1">
      <c r="A18" s="163"/>
      <c r="B18" s="193"/>
      <c r="C18" s="193"/>
      <c r="D18" s="194"/>
      <c r="E18" s="163"/>
      <c r="F18" s="163"/>
      <c r="G18" s="163"/>
      <c r="K18" s="174"/>
      <c r="L18" s="174"/>
      <c r="M18" s="197" t="s">
        <v>732</v>
      </c>
      <c r="N18" s="198">
        <v>1</v>
      </c>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row>
    <row r="19" spans="1:58" ht="15.75" thickBot="1">
      <c r="A19" s="163"/>
      <c r="B19" s="193"/>
      <c r="C19" s="193"/>
      <c r="D19" s="194"/>
      <c r="E19" s="163"/>
      <c r="F19" s="163"/>
      <c r="G19" s="163"/>
      <c r="K19" s="174"/>
      <c r="L19" s="174"/>
      <c r="M19" s="197" t="s">
        <v>733</v>
      </c>
      <c r="N19" s="198">
        <v>2</v>
      </c>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row>
    <row r="20" spans="1:58" ht="15.75" customHeight="1">
      <c r="A20" s="480"/>
      <c r="B20" s="480"/>
      <c r="C20" s="368" t="s">
        <v>34</v>
      </c>
      <c r="D20" s="368"/>
      <c r="E20" s="368"/>
      <c r="F20" s="372" t="s">
        <v>228</v>
      </c>
      <c r="G20" s="372"/>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row>
    <row r="21" spans="1:58" ht="15.75" customHeight="1">
      <c r="A21" s="480"/>
      <c r="B21" s="480"/>
      <c r="C21" s="368"/>
      <c r="D21" s="368"/>
      <c r="E21" s="368"/>
      <c r="F21" s="372" t="s">
        <v>53</v>
      </c>
      <c r="G21" s="372"/>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row>
    <row r="22" spans="1:58" ht="15.75" customHeight="1">
      <c r="A22" s="480"/>
      <c r="B22" s="480"/>
      <c r="C22" s="368"/>
      <c r="D22" s="368"/>
      <c r="E22" s="368"/>
      <c r="F22" s="485" t="s">
        <v>235</v>
      </c>
      <c r="G22" s="486"/>
      <c r="M22" s="487" t="s">
        <v>734</v>
      </c>
      <c r="N22" s="487"/>
      <c r="O22" s="487"/>
      <c r="P22" s="487"/>
      <c r="Q22" s="487"/>
      <c r="R22" s="487"/>
      <c r="S22" s="487"/>
      <c r="T22" s="487"/>
      <c r="U22" s="487"/>
      <c r="V22" s="487"/>
      <c r="W22" s="487"/>
      <c r="X22" s="487"/>
      <c r="Y22" s="487"/>
      <c r="Z22" s="487"/>
      <c r="AA22" s="487"/>
      <c r="AB22" s="487"/>
      <c r="AC22" s="487"/>
      <c r="AD22" s="487"/>
      <c r="AE22" s="487"/>
    </row>
    <row r="23" spans="1:58" ht="16.5" thickBot="1">
      <c r="A23" s="163"/>
      <c r="B23" s="193"/>
      <c r="C23" s="193"/>
      <c r="D23" s="194"/>
      <c r="E23" s="163"/>
      <c r="F23" s="163"/>
      <c r="G23" s="163"/>
      <c r="M23" s="199" t="s">
        <v>735</v>
      </c>
      <c r="N23" s="481" t="s">
        <v>736</v>
      </c>
      <c r="O23" s="481"/>
      <c r="P23" s="481"/>
      <c r="Q23" s="481"/>
      <c r="R23" s="481"/>
      <c r="S23" s="481"/>
      <c r="T23" s="481"/>
      <c r="U23" s="481"/>
      <c r="V23" s="481"/>
      <c r="W23" s="481"/>
      <c r="X23" s="481"/>
      <c r="Y23" s="481"/>
      <c r="Z23" s="481"/>
      <c r="AA23" s="481"/>
      <c r="AB23" s="481"/>
      <c r="AC23" s="481"/>
      <c r="AD23" s="481"/>
      <c r="AE23" s="481"/>
    </row>
    <row r="24" spans="1:58" ht="16.5" thickBot="1">
      <c r="A24" s="475" t="s">
        <v>15</v>
      </c>
      <c r="B24" s="478" t="s">
        <v>16</v>
      </c>
      <c r="C24" s="479"/>
      <c r="D24" s="475" t="s">
        <v>17</v>
      </c>
      <c r="E24" s="478" t="s">
        <v>704</v>
      </c>
      <c r="F24" s="479"/>
      <c r="G24" s="469" t="s">
        <v>19</v>
      </c>
      <c r="M24" s="199" t="s">
        <v>737</v>
      </c>
      <c r="N24" s="481" t="s">
        <v>760</v>
      </c>
      <c r="O24" s="481"/>
      <c r="P24" s="481"/>
      <c r="Q24" s="481"/>
      <c r="R24" s="481"/>
      <c r="S24" s="481"/>
      <c r="T24" s="481"/>
      <c r="U24" s="481"/>
      <c r="V24" s="481"/>
      <c r="W24" s="481"/>
      <c r="X24" s="481"/>
      <c r="Y24" s="481"/>
      <c r="Z24" s="481"/>
      <c r="AA24" s="481"/>
      <c r="AB24" s="481"/>
      <c r="AC24" s="481"/>
      <c r="AD24" s="481"/>
      <c r="AE24" s="481"/>
    </row>
    <row r="25" spans="1:58" ht="15.75">
      <c r="A25" s="476"/>
      <c r="B25" s="175" t="s">
        <v>20</v>
      </c>
      <c r="C25" s="175" t="s">
        <v>22</v>
      </c>
      <c r="D25" s="476"/>
      <c r="E25" s="475" t="s">
        <v>24</v>
      </c>
      <c r="F25" s="475" t="s">
        <v>25</v>
      </c>
      <c r="G25" s="470"/>
      <c r="M25" s="201" t="s">
        <v>739</v>
      </c>
      <c r="N25" s="481" t="s">
        <v>761</v>
      </c>
      <c r="O25" s="481"/>
      <c r="P25" s="481"/>
      <c r="Q25" s="481"/>
      <c r="R25" s="481"/>
      <c r="S25" s="481"/>
      <c r="T25" s="481"/>
      <c r="U25" s="481"/>
      <c r="V25" s="481"/>
      <c r="W25" s="481"/>
      <c r="X25" s="481"/>
      <c r="Y25" s="481"/>
      <c r="Z25" s="481"/>
      <c r="AA25" s="481"/>
      <c r="AB25" s="481"/>
      <c r="AC25" s="481"/>
      <c r="AD25" s="481"/>
      <c r="AE25" s="481"/>
    </row>
    <row r="26" spans="1:58" ht="45.75" thickBot="1">
      <c r="A26" s="477"/>
      <c r="B26" s="25" t="s">
        <v>21</v>
      </c>
      <c r="C26" s="25" t="s">
        <v>23</v>
      </c>
      <c r="D26" s="477"/>
      <c r="E26" s="477"/>
      <c r="F26" s="477"/>
      <c r="G26" s="471"/>
      <c r="M26" s="387" t="s">
        <v>741</v>
      </c>
      <c r="N26" s="387"/>
      <c r="O26" s="387"/>
      <c r="P26" s="387"/>
      <c r="Q26" s="387"/>
      <c r="R26" s="387"/>
      <c r="S26" s="387"/>
      <c r="T26" s="387"/>
      <c r="U26" s="387"/>
      <c r="V26" s="387"/>
      <c r="W26" s="387"/>
      <c r="X26" s="387"/>
      <c r="Y26" s="387"/>
      <c r="Z26" s="387"/>
      <c r="AA26" s="387"/>
      <c r="AB26" s="387"/>
      <c r="AC26" s="387"/>
      <c r="AD26" s="387"/>
      <c r="AE26" s="387"/>
    </row>
    <row r="27" spans="1:58" ht="58.5" customHeight="1" thickBot="1">
      <c r="A27" s="469" t="str">
        <f>'Mapa de Riesgos.'!M29</f>
        <v>Verificación de la procedencia y pertinencia de la acción y los anexos aportados por el ciudadano antes de ser presentada</v>
      </c>
      <c r="B27" s="472" t="s">
        <v>674</v>
      </c>
      <c r="C27" s="472"/>
      <c r="D27" s="177" t="s">
        <v>26</v>
      </c>
      <c r="E27" s="165">
        <v>15</v>
      </c>
      <c r="F27" s="165">
        <v>0</v>
      </c>
      <c r="G27" s="165" t="s">
        <v>762</v>
      </c>
    </row>
    <row r="28" spans="1:58" ht="44.25" customHeight="1">
      <c r="A28" s="470"/>
      <c r="B28" s="473"/>
      <c r="C28" s="473"/>
      <c r="D28" s="472" t="s">
        <v>27</v>
      </c>
      <c r="E28" s="439">
        <v>5</v>
      </c>
      <c r="F28" s="439">
        <v>0</v>
      </c>
      <c r="G28" s="439" t="s">
        <v>763</v>
      </c>
      <c r="M28" s="487" t="s">
        <v>742</v>
      </c>
      <c r="N28" s="487"/>
      <c r="O28" s="487"/>
      <c r="P28" s="487"/>
      <c r="Q28" s="487"/>
      <c r="R28" s="487"/>
      <c r="S28" s="487"/>
      <c r="T28" s="487"/>
      <c r="U28" s="487"/>
      <c r="V28" s="487"/>
      <c r="W28" s="487"/>
      <c r="X28" s="487"/>
      <c r="Y28" s="487"/>
      <c r="Z28" s="487"/>
      <c r="AA28" s="487"/>
      <c r="AB28" s="487"/>
      <c r="AC28" s="487"/>
      <c r="AD28" s="487"/>
      <c r="AE28" s="487"/>
    </row>
    <row r="29" spans="1:58" ht="18" customHeight="1" thickBot="1">
      <c r="A29" s="470"/>
      <c r="B29" s="473"/>
      <c r="C29" s="473"/>
      <c r="D29" s="474"/>
      <c r="E29" s="440"/>
      <c r="F29" s="440"/>
      <c r="G29" s="440"/>
      <c r="M29" s="201" t="s">
        <v>735</v>
      </c>
      <c r="N29" s="488" t="s">
        <v>744</v>
      </c>
      <c r="O29" s="488"/>
      <c r="P29" s="488"/>
      <c r="Q29" s="488"/>
      <c r="R29" s="488"/>
      <c r="S29" s="488"/>
      <c r="T29" s="488"/>
      <c r="U29" s="488"/>
      <c r="V29" s="488"/>
      <c r="W29" s="488"/>
      <c r="X29" s="488"/>
      <c r="Y29" s="488"/>
      <c r="Z29" s="488"/>
      <c r="AA29" s="488"/>
      <c r="AB29" s="488"/>
      <c r="AC29" s="488"/>
      <c r="AD29" s="488"/>
      <c r="AE29" s="488"/>
    </row>
    <row r="30" spans="1:58" ht="21.75" customHeight="1" thickBot="1">
      <c r="A30" s="470"/>
      <c r="B30" s="473"/>
      <c r="C30" s="473"/>
      <c r="D30" s="177" t="s">
        <v>28</v>
      </c>
      <c r="E30" s="165">
        <v>0</v>
      </c>
      <c r="F30" s="165">
        <v>15</v>
      </c>
      <c r="G30" s="165"/>
      <c r="M30" s="201" t="s">
        <v>737</v>
      </c>
      <c r="N30" s="481" t="s">
        <v>760</v>
      </c>
      <c r="O30" s="481"/>
      <c r="P30" s="481"/>
      <c r="Q30" s="481"/>
      <c r="R30" s="481"/>
      <c r="S30" s="481"/>
      <c r="T30" s="481"/>
      <c r="U30" s="481"/>
      <c r="V30" s="481"/>
      <c r="W30" s="481"/>
      <c r="X30" s="481"/>
      <c r="Y30" s="481"/>
      <c r="Z30" s="481"/>
      <c r="AA30" s="481"/>
      <c r="AB30" s="481"/>
      <c r="AC30" s="481"/>
      <c r="AD30" s="481"/>
      <c r="AE30" s="481"/>
    </row>
    <row r="31" spans="1:58" ht="29.25" customHeight="1" thickBot="1">
      <c r="A31" s="470"/>
      <c r="B31" s="473"/>
      <c r="C31" s="473"/>
      <c r="D31" s="177" t="s">
        <v>29</v>
      </c>
      <c r="E31" s="165">
        <v>10</v>
      </c>
      <c r="F31" s="165">
        <v>0</v>
      </c>
      <c r="G31" s="165" t="s">
        <v>764</v>
      </c>
      <c r="M31" s="201" t="s">
        <v>739</v>
      </c>
      <c r="N31" s="481" t="s">
        <v>765</v>
      </c>
      <c r="O31" s="481"/>
      <c r="P31" s="481"/>
      <c r="Q31" s="481"/>
      <c r="R31" s="481"/>
      <c r="S31" s="481"/>
      <c r="T31" s="481"/>
      <c r="U31" s="481"/>
      <c r="V31" s="481"/>
      <c r="W31" s="481"/>
      <c r="X31" s="481"/>
      <c r="Y31" s="481"/>
      <c r="Z31" s="481"/>
      <c r="AA31" s="481"/>
      <c r="AB31" s="481"/>
      <c r="AC31" s="481"/>
      <c r="AD31" s="481"/>
      <c r="AE31" s="481"/>
    </row>
    <row r="32" spans="1:58" ht="51.75" thickBot="1">
      <c r="A32" s="470"/>
      <c r="B32" s="473"/>
      <c r="C32" s="473"/>
      <c r="D32" s="177" t="s">
        <v>30</v>
      </c>
      <c r="E32" s="165">
        <v>15</v>
      </c>
      <c r="F32" s="165">
        <v>0</v>
      </c>
      <c r="G32" s="165" t="s">
        <v>323</v>
      </c>
      <c r="M32" s="203" t="s">
        <v>747</v>
      </c>
      <c r="N32" s="506" t="s">
        <v>748</v>
      </c>
      <c r="O32" s="506"/>
      <c r="P32" s="506"/>
      <c r="Q32" s="506"/>
      <c r="R32" s="506"/>
      <c r="S32" s="506"/>
      <c r="T32" s="506"/>
      <c r="U32" s="506"/>
      <c r="V32" s="506"/>
      <c r="W32" s="506"/>
      <c r="X32" s="506"/>
      <c r="Y32" s="506"/>
      <c r="Z32" s="506"/>
      <c r="AA32" s="506"/>
      <c r="AB32" s="506"/>
      <c r="AC32" s="506"/>
      <c r="AD32" s="506"/>
      <c r="AE32" s="507"/>
    </row>
    <row r="33" spans="1:31" ht="70.5" customHeight="1" thickBot="1">
      <c r="A33" s="470"/>
      <c r="B33" s="473"/>
      <c r="C33" s="473"/>
      <c r="D33" s="177" t="s">
        <v>31</v>
      </c>
      <c r="E33" s="165">
        <v>10</v>
      </c>
      <c r="F33" s="165">
        <v>0</v>
      </c>
      <c r="G33" s="165" t="s">
        <v>766</v>
      </c>
    </row>
    <row r="34" spans="1:31" ht="50.25" customHeight="1" thickBot="1">
      <c r="A34" s="470"/>
      <c r="B34" s="473"/>
      <c r="C34" s="473"/>
      <c r="D34" s="177" t="s">
        <v>32</v>
      </c>
      <c r="E34" s="165">
        <v>30</v>
      </c>
      <c r="F34" s="165">
        <v>0</v>
      </c>
      <c r="G34" s="165" t="s">
        <v>759</v>
      </c>
      <c r="M34" s="487" t="s">
        <v>749</v>
      </c>
      <c r="N34" s="487"/>
      <c r="O34" s="487"/>
      <c r="P34" s="487"/>
      <c r="Q34" s="487"/>
      <c r="R34" s="487"/>
      <c r="S34" s="487"/>
      <c r="T34" s="487"/>
      <c r="U34" s="487"/>
      <c r="V34" s="487"/>
      <c r="W34" s="487"/>
      <c r="X34" s="487"/>
      <c r="Y34" s="487"/>
      <c r="Z34" s="487"/>
      <c r="AA34" s="487"/>
      <c r="AB34" s="487"/>
      <c r="AC34" s="487"/>
      <c r="AD34" s="487"/>
      <c r="AE34" s="487"/>
    </row>
    <row r="35" spans="1:31" ht="16.5" thickBot="1">
      <c r="A35" s="471"/>
      <c r="B35" s="474"/>
      <c r="C35" s="474"/>
      <c r="D35" s="190" t="s">
        <v>33</v>
      </c>
      <c r="E35" s="191">
        <v>85</v>
      </c>
      <c r="F35" s="191">
        <v>15</v>
      </c>
      <c r="G35" s="191"/>
      <c r="M35" s="201" t="s">
        <v>735</v>
      </c>
      <c r="N35" s="488" t="s">
        <v>736</v>
      </c>
      <c r="O35" s="488"/>
      <c r="P35" s="488"/>
      <c r="Q35" s="488"/>
      <c r="R35" s="488"/>
      <c r="S35" s="488"/>
      <c r="T35" s="488"/>
      <c r="U35" s="488"/>
      <c r="V35" s="488"/>
      <c r="W35" s="488"/>
      <c r="X35" s="488"/>
      <c r="Y35" s="488"/>
      <c r="Z35" s="488"/>
      <c r="AA35" s="488"/>
      <c r="AB35" s="488"/>
      <c r="AC35" s="488"/>
      <c r="AD35" s="488"/>
      <c r="AE35" s="488"/>
    </row>
    <row r="36" spans="1:31" ht="15.75">
      <c r="A36" s="163"/>
      <c r="B36" s="193"/>
      <c r="C36" s="193"/>
      <c r="D36" s="194"/>
      <c r="E36" s="163"/>
      <c r="F36" s="163"/>
      <c r="G36" s="163"/>
      <c r="M36" s="201" t="s">
        <v>737</v>
      </c>
      <c r="N36" s="481" t="s">
        <v>760</v>
      </c>
      <c r="O36" s="481"/>
      <c r="P36" s="481"/>
      <c r="Q36" s="481"/>
      <c r="R36" s="481"/>
      <c r="S36" s="481"/>
      <c r="T36" s="481"/>
      <c r="U36" s="481"/>
      <c r="V36" s="481"/>
      <c r="W36" s="481"/>
      <c r="X36" s="481"/>
      <c r="Y36" s="481"/>
      <c r="Z36" s="481"/>
      <c r="AA36" s="481"/>
      <c r="AB36" s="481"/>
      <c r="AC36" s="481"/>
      <c r="AD36" s="481"/>
      <c r="AE36" s="481"/>
    </row>
    <row r="37" spans="1:31" ht="16.5" thickBot="1">
      <c r="A37" s="163"/>
      <c r="B37" s="193"/>
      <c r="C37" s="193"/>
      <c r="D37" s="194"/>
      <c r="E37" s="163"/>
      <c r="F37" s="163"/>
      <c r="G37" s="163"/>
      <c r="M37" s="201" t="s">
        <v>739</v>
      </c>
      <c r="N37" s="481" t="s">
        <v>765</v>
      </c>
      <c r="O37" s="481"/>
      <c r="P37" s="481"/>
      <c r="Q37" s="481"/>
      <c r="R37" s="481"/>
      <c r="S37" s="481"/>
      <c r="T37" s="481"/>
      <c r="U37" s="481"/>
      <c r="V37" s="481"/>
      <c r="W37" s="481"/>
      <c r="X37" s="481"/>
      <c r="Y37" s="481"/>
      <c r="Z37" s="481"/>
      <c r="AA37" s="481"/>
      <c r="AB37" s="481"/>
      <c r="AC37" s="481"/>
      <c r="AD37" s="481"/>
      <c r="AE37" s="481"/>
    </row>
    <row r="38" spans="1:31" ht="32.25" thickBot="1">
      <c r="A38" s="475" t="s">
        <v>15</v>
      </c>
      <c r="B38" s="478" t="s">
        <v>16</v>
      </c>
      <c r="C38" s="479"/>
      <c r="D38" s="475" t="s">
        <v>17</v>
      </c>
      <c r="E38" s="478" t="s">
        <v>704</v>
      </c>
      <c r="F38" s="479"/>
      <c r="G38" s="469" t="s">
        <v>19</v>
      </c>
      <c r="M38" s="201" t="s">
        <v>747</v>
      </c>
      <c r="N38" s="505" t="s">
        <v>750</v>
      </c>
      <c r="O38" s="506"/>
      <c r="P38" s="506"/>
      <c r="Q38" s="506"/>
      <c r="R38" s="506"/>
      <c r="S38" s="506"/>
      <c r="T38" s="506"/>
      <c r="U38" s="506"/>
      <c r="V38" s="506"/>
      <c r="W38" s="506"/>
      <c r="X38" s="506"/>
      <c r="Y38" s="506"/>
      <c r="Z38" s="506"/>
      <c r="AA38" s="506"/>
      <c r="AB38" s="506"/>
      <c r="AC38" s="506"/>
      <c r="AD38" s="506"/>
      <c r="AE38" s="507"/>
    </row>
    <row r="39" spans="1:31" ht="15.75">
      <c r="A39" s="476"/>
      <c r="B39" s="175" t="s">
        <v>20</v>
      </c>
      <c r="C39" s="175" t="s">
        <v>22</v>
      </c>
      <c r="D39" s="476"/>
      <c r="E39" s="475" t="s">
        <v>24</v>
      </c>
      <c r="F39" s="475" t="s">
        <v>25</v>
      </c>
      <c r="G39" s="470"/>
      <c r="M39" s="232"/>
      <c r="N39" s="31"/>
      <c r="O39" s="31"/>
      <c r="P39" s="31"/>
      <c r="Q39" s="31"/>
      <c r="R39" s="31"/>
      <c r="S39" s="31"/>
      <c r="T39" s="31"/>
      <c r="U39" s="31"/>
      <c r="V39" s="31"/>
      <c r="W39" s="31"/>
      <c r="X39" s="31"/>
      <c r="Y39" s="31"/>
      <c r="Z39" s="31"/>
      <c r="AA39" s="31"/>
      <c r="AB39" s="31"/>
      <c r="AC39" s="31"/>
      <c r="AD39" s="31"/>
      <c r="AE39" s="31"/>
    </row>
    <row r="40" spans="1:31" ht="45.75" thickBot="1">
      <c r="A40" s="503"/>
      <c r="B40" s="231" t="s">
        <v>21</v>
      </c>
      <c r="C40" s="231" t="s">
        <v>23</v>
      </c>
      <c r="D40" s="504"/>
      <c r="E40" s="477"/>
      <c r="F40" s="477"/>
      <c r="G40" s="471"/>
      <c r="M40" s="232"/>
      <c r="N40" s="31"/>
      <c r="O40" s="31"/>
      <c r="P40" s="31"/>
      <c r="Q40" s="31"/>
      <c r="R40" s="31"/>
      <c r="S40" s="31"/>
      <c r="T40" s="31"/>
      <c r="U40" s="31"/>
      <c r="V40" s="31"/>
      <c r="W40" s="31"/>
      <c r="X40" s="31"/>
      <c r="Y40" s="31"/>
      <c r="Z40" s="31"/>
      <c r="AA40" s="31"/>
      <c r="AB40" s="31"/>
      <c r="AC40" s="31"/>
      <c r="AD40" s="31"/>
      <c r="AE40" s="31"/>
    </row>
    <row r="41" spans="1:31" ht="51.75" thickBot="1">
      <c r="A41" s="469" t="str">
        <f>'Mapa de Riesgos.'!M30</f>
        <v xml:space="preserve">Inducción al personal que recibe las declaraciones en cuanto a la forma como deben registrarla, revisión periódica de las declaraciones </v>
      </c>
      <c r="B41" s="473" t="s">
        <v>674</v>
      </c>
      <c r="C41" s="473"/>
      <c r="D41" s="177" t="s">
        <v>26</v>
      </c>
      <c r="E41" s="191">
        <v>15</v>
      </c>
      <c r="F41" s="191">
        <v>0</v>
      </c>
      <c r="G41" s="165" t="s">
        <v>767</v>
      </c>
      <c r="M41" s="232"/>
      <c r="N41" s="31"/>
      <c r="O41" s="31"/>
      <c r="P41" s="31"/>
      <c r="Q41" s="31"/>
      <c r="R41" s="31"/>
      <c r="S41" s="31"/>
      <c r="T41" s="31"/>
      <c r="U41" s="31"/>
      <c r="V41" s="31"/>
      <c r="W41" s="31"/>
      <c r="X41" s="31"/>
      <c r="Y41" s="31"/>
      <c r="Z41" s="31"/>
      <c r="AA41" s="31"/>
      <c r="AB41" s="31"/>
      <c r="AC41" s="31"/>
      <c r="AD41" s="31"/>
      <c r="AE41" s="31"/>
    </row>
    <row r="42" spans="1:31" ht="15.75">
      <c r="A42" s="470"/>
      <c r="B42" s="473"/>
      <c r="C42" s="473"/>
      <c r="D42" s="472" t="s">
        <v>27</v>
      </c>
      <c r="E42" s="469">
        <v>5</v>
      </c>
      <c r="F42" s="469">
        <v>0</v>
      </c>
      <c r="G42" s="439" t="s">
        <v>763</v>
      </c>
      <c r="M42" s="232"/>
      <c r="N42" s="31"/>
      <c r="O42" s="31"/>
      <c r="P42" s="31"/>
      <c r="Q42" s="31"/>
      <c r="R42" s="31"/>
      <c r="S42" s="31"/>
      <c r="T42" s="31"/>
      <c r="U42" s="31"/>
      <c r="V42" s="31"/>
      <c r="W42" s="31"/>
      <c r="X42" s="31"/>
      <c r="Y42" s="31"/>
      <c r="Z42" s="31"/>
      <c r="AA42" s="31"/>
      <c r="AB42" s="31"/>
      <c r="AC42" s="31"/>
      <c r="AD42" s="31"/>
      <c r="AE42" s="31"/>
    </row>
    <row r="43" spans="1:31" ht="16.5" thickBot="1">
      <c r="A43" s="470"/>
      <c r="B43" s="473"/>
      <c r="C43" s="473"/>
      <c r="D43" s="474"/>
      <c r="E43" s="471"/>
      <c r="F43" s="471"/>
      <c r="G43" s="440"/>
      <c r="M43" s="232"/>
      <c r="N43" s="31"/>
      <c r="O43" s="31"/>
      <c r="P43" s="31"/>
      <c r="Q43" s="31"/>
      <c r="R43" s="31"/>
      <c r="S43" s="31"/>
      <c r="T43" s="31"/>
      <c r="U43" s="31"/>
      <c r="V43" s="31"/>
      <c r="W43" s="31"/>
      <c r="X43" s="31"/>
      <c r="Y43" s="31"/>
      <c r="Z43" s="31"/>
      <c r="AA43" s="31"/>
      <c r="AB43" s="31"/>
      <c r="AC43" s="31"/>
      <c r="AD43" s="31"/>
      <c r="AE43" s="31"/>
    </row>
    <row r="44" spans="1:31" ht="16.5" thickBot="1">
      <c r="A44" s="470"/>
      <c r="B44" s="473"/>
      <c r="C44" s="473"/>
      <c r="D44" s="177" t="s">
        <v>28</v>
      </c>
      <c r="E44" s="191">
        <v>15</v>
      </c>
      <c r="F44" s="191">
        <v>0</v>
      </c>
      <c r="G44" s="165"/>
      <c r="M44" s="232"/>
      <c r="N44" s="31"/>
      <c r="O44" s="31"/>
      <c r="P44" s="31"/>
      <c r="Q44" s="31"/>
      <c r="R44" s="31"/>
      <c r="S44" s="31"/>
      <c r="T44" s="31"/>
      <c r="U44" s="31"/>
      <c r="V44" s="31"/>
      <c r="W44" s="31"/>
      <c r="X44" s="31"/>
      <c r="Y44" s="31"/>
      <c r="Z44" s="31"/>
      <c r="AA44" s="31"/>
      <c r="AB44" s="31"/>
      <c r="AC44" s="31"/>
      <c r="AD44" s="31"/>
      <c r="AE44" s="31"/>
    </row>
    <row r="45" spans="1:31" ht="26.25" thickBot="1">
      <c r="A45" s="470"/>
      <c r="B45" s="473"/>
      <c r="C45" s="473"/>
      <c r="D45" s="177" t="s">
        <v>29</v>
      </c>
      <c r="E45" s="191">
        <v>10</v>
      </c>
      <c r="F45" s="191">
        <v>0</v>
      </c>
      <c r="G45" s="165" t="s">
        <v>768</v>
      </c>
      <c r="M45" s="232"/>
      <c r="N45" s="31"/>
      <c r="O45" s="31"/>
      <c r="P45" s="31"/>
      <c r="Q45" s="31"/>
      <c r="R45" s="31"/>
      <c r="S45" s="31"/>
      <c r="T45" s="31"/>
      <c r="U45" s="31"/>
      <c r="V45" s="31"/>
      <c r="W45" s="31"/>
      <c r="X45" s="31"/>
      <c r="Y45" s="31"/>
      <c r="Z45" s="31"/>
      <c r="AA45" s="31"/>
      <c r="AB45" s="31"/>
      <c r="AC45" s="31"/>
      <c r="AD45" s="31"/>
      <c r="AE45" s="31"/>
    </row>
    <row r="46" spans="1:31" ht="51.75" thickBot="1">
      <c r="A46" s="470"/>
      <c r="B46" s="473"/>
      <c r="C46" s="473"/>
      <c r="D46" s="177" t="s">
        <v>30</v>
      </c>
      <c r="E46" s="191">
        <v>15</v>
      </c>
      <c r="F46" s="191">
        <v>0</v>
      </c>
      <c r="G46" s="165" t="s">
        <v>314</v>
      </c>
      <c r="M46" s="232"/>
      <c r="N46" s="31"/>
      <c r="O46" s="31"/>
      <c r="P46" s="31"/>
      <c r="Q46" s="31"/>
      <c r="R46" s="31"/>
      <c r="S46" s="31"/>
      <c r="T46" s="31"/>
      <c r="U46" s="31"/>
      <c r="V46" s="31"/>
      <c r="W46" s="31"/>
      <c r="X46" s="31"/>
      <c r="Y46" s="31"/>
      <c r="Z46" s="31"/>
      <c r="AA46" s="31"/>
      <c r="AB46" s="31"/>
      <c r="AC46" s="31"/>
      <c r="AD46" s="31"/>
      <c r="AE46" s="31"/>
    </row>
    <row r="47" spans="1:31" ht="51.75" thickBot="1">
      <c r="A47" s="470"/>
      <c r="B47" s="473"/>
      <c r="C47" s="473"/>
      <c r="D47" s="177" t="s">
        <v>31</v>
      </c>
      <c r="E47" s="191">
        <v>10</v>
      </c>
      <c r="F47" s="191">
        <v>0</v>
      </c>
      <c r="G47" s="165" t="s">
        <v>768</v>
      </c>
      <c r="M47" s="232"/>
      <c r="N47" s="31"/>
      <c r="O47" s="31"/>
      <c r="P47" s="31"/>
      <c r="Q47" s="31"/>
      <c r="R47" s="31"/>
      <c r="S47" s="31"/>
      <c r="T47" s="31"/>
      <c r="U47" s="31"/>
      <c r="V47" s="31"/>
      <c r="W47" s="31"/>
      <c r="X47" s="31"/>
      <c r="Y47" s="31"/>
      <c r="Z47" s="31"/>
      <c r="AA47" s="31"/>
      <c r="AB47" s="31"/>
      <c r="AC47" s="31"/>
      <c r="AD47" s="31"/>
      <c r="AE47" s="31"/>
    </row>
    <row r="48" spans="1:31" ht="39" thickBot="1">
      <c r="A48" s="470"/>
      <c r="B48" s="473"/>
      <c r="C48" s="473"/>
      <c r="D48" s="177" t="s">
        <v>32</v>
      </c>
      <c r="E48" s="191">
        <v>30</v>
      </c>
      <c r="F48" s="191"/>
      <c r="G48" s="165" t="s">
        <v>759</v>
      </c>
      <c r="M48" s="232"/>
      <c r="N48" s="31"/>
      <c r="O48" s="31"/>
      <c r="P48" s="31"/>
      <c r="Q48" s="31"/>
      <c r="R48" s="31"/>
      <c r="S48" s="31"/>
      <c r="T48" s="31"/>
      <c r="U48" s="31"/>
      <c r="V48" s="31"/>
      <c r="W48" s="31"/>
      <c r="X48" s="31"/>
      <c r="Y48" s="31"/>
      <c r="Z48" s="31"/>
      <c r="AA48" s="31"/>
      <c r="AB48" s="31"/>
      <c r="AC48" s="31"/>
      <c r="AD48" s="31"/>
      <c r="AE48" s="31"/>
    </row>
    <row r="49" spans="1:31" ht="16.5" thickBot="1">
      <c r="A49" s="471"/>
      <c r="B49" s="474"/>
      <c r="C49" s="474"/>
      <c r="D49" s="190" t="s">
        <v>33</v>
      </c>
      <c r="E49" s="191">
        <v>100</v>
      </c>
      <c r="F49" s="191">
        <v>0</v>
      </c>
      <c r="G49" s="191"/>
      <c r="M49" s="232"/>
      <c r="N49" s="31"/>
      <c r="O49" s="31"/>
      <c r="P49" s="31"/>
      <c r="Q49" s="31"/>
      <c r="R49" s="31"/>
      <c r="S49" s="31"/>
      <c r="T49" s="31"/>
      <c r="U49" s="31"/>
      <c r="V49" s="31"/>
      <c r="W49" s="31"/>
      <c r="X49" s="31"/>
      <c r="Y49" s="31"/>
      <c r="Z49" s="31"/>
      <c r="AA49" s="31"/>
      <c r="AB49" s="31"/>
      <c r="AC49" s="31"/>
      <c r="AD49" s="31"/>
      <c r="AE49" s="31"/>
    </row>
    <row r="50" spans="1:31" ht="15.75">
      <c r="A50" s="163"/>
      <c r="B50" s="193"/>
      <c r="C50" s="193"/>
      <c r="D50" s="194"/>
      <c r="E50" s="163"/>
      <c r="F50" s="163"/>
      <c r="G50" s="163"/>
      <c r="M50" s="232"/>
      <c r="N50" s="31"/>
      <c r="O50" s="31"/>
      <c r="P50" s="31"/>
      <c r="Q50" s="31"/>
      <c r="R50" s="31"/>
      <c r="S50" s="31"/>
      <c r="T50" s="31"/>
      <c r="U50" s="31"/>
      <c r="V50" s="31"/>
      <c r="W50" s="31"/>
      <c r="X50" s="31"/>
      <c r="Y50" s="31"/>
      <c r="Z50" s="31"/>
      <c r="AA50" s="31"/>
      <c r="AB50" s="31"/>
      <c r="AC50" s="31"/>
      <c r="AD50" s="31"/>
      <c r="AE50" s="31"/>
    </row>
    <row r="51" spans="1:31" ht="16.5" thickBot="1">
      <c r="A51" s="163"/>
      <c r="B51" s="193"/>
      <c r="C51" s="193"/>
      <c r="D51" s="194"/>
      <c r="E51" s="163"/>
      <c r="F51" s="163"/>
      <c r="G51" s="163"/>
      <c r="M51" s="232"/>
      <c r="N51" s="31"/>
      <c r="O51" s="31"/>
      <c r="P51" s="31"/>
      <c r="Q51" s="31"/>
      <c r="R51" s="31"/>
      <c r="S51" s="31"/>
      <c r="T51" s="31"/>
      <c r="U51" s="31"/>
      <c r="V51" s="31"/>
      <c r="W51" s="31"/>
      <c r="X51" s="31"/>
      <c r="Y51" s="31"/>
      <c r="Z51" s="31"/>
      <c r="AA51" s="31"/>
      <c r="AB51" s="31"/>
      <c r="AC51" s="31"/>
      <c r="AD51" s="31"/>
      <c r="AE51" s="31"/>
    </row>
    <row r="52" spans="1:31" ht="16.5" thickBot="1">
      <c r="A52" s="475" t="s">
        <v>15</v>
      </c>
      <c r="B52" s="478" t="s">
        <v>16</v>
      </c>
      <c r="C52" s="479"/>
      <c r="D52" s="475" t="s">
        <v>17</v>
      </c>
      <c r="E52" s="478" t="s">
        <v>704</v>
      </c>
      <c r="F52" s="479"/>
      <c r="G52" s="469" t="s">
        <v>19</v>
      </c>
      <c r="M52" s="232"/>
      <c r="N52" s="31"/>
      <c r="O52" s="31"/>
      <c r="P52" s="31"/>
      <c r="Q52" s="31"/>
      <c r="R52" s="31"/>
      <c r="S52" s="31"/>
      <c r="T52" s="31"/>
      <c r="U52" s="31"/>
      <c r="V52" s="31"/>
      <c r="W52" s="31"/>
      <c r="X52" s="31"/>
      <c r="Y52" s="31"/>
      <c r="Z52" s="31"/>
      <c r="AA52" s="31"/>
      <c r="AB52" s="31"/>
      <c r="AC52" s="31"/>
      <c r="AD52" s="31"/>
      <c r="AE52" s="31"/>
    </row>
    <row r="53" spans="1:31" ht="15.75">
      <c r="A53" s="476"/>
      <c r="B53" s="175" t="s">
        <v>20</v>
      </c>
      <c r="C53" s="175" t="s">
        <v>22</v>
      </c>
      <c r="D53" s="476"/>
      <c r="E53" s="475" t="s">
        <v>24</v>
      </c>
      <c r="F53" s="475" t="s">
        <v>25</v>
      </c>
      <c r="G53" s="470"/>
      <c r="M53" s="232"/>
      <c r="N53" s="31"/>
      <c r="O53" s="31"/>
      <c r="P53" s="31"/>
      <c r="Q53" s="31"/>
      <c r="R53" s="31"/>
      <c r="S53" s="31"/>
      <c r="T53" s="31"/>
      <c r="U53" s="31"/>
      <c r="V53" s="31"/>
      <c r="W53" s="31"/>
      <c r="X53" s="31"/>
      <c r="Y53" s="31"/>
      <c r="Z53" s="31"/>
      <c r="AA53" s="31"/>
      <c r="AB53" s="31"/>
      <c r="AC53" s="31"/>
      <c r="AD53" s="31"/>
      <c r="AE53" s="31"/>
    </row>
    <row r="54" spans="1:31" ht="45.75" thickBot="1">
      <c r="A54" s="503"/>
      <c r="B54" s="231" t="s">
        <v>21</v>
      </c>
      <c r="C54" s="231" t="s">
        <v>23</v>
      </c>
      <c r="D54" s="504"/>
      <c r="E54" s="477"/>
      <c r="F54" s="477"/>
      <c r="G54" s="471"/>
      <c r="M54" s="232"/>
      <c r="N54" s="31"/>
      <c r="O54" s="31"/>
      <c r="P54" s="31"/>
      <c r="Q54" s="31"/>
      <c r="R54" s="31"/>
      <c r="S54" s="31"/>
      <c r="T54" s="31"/>
      <c r="U54" s="31"/>
      <c r="V54" s="31"/>
      <c r="W54" s="31"/>
      <c r="X54" s="31"/>
      <c r="Y54" s="31"/>
      <c r="Z54" s="31"/>
      <c r="AA54" s="31"/>
      <c r="AB54" s="31"/>
      <c r="AC54" s="31"/>
      <c r="AD54" s="31"/>
      <c r="AE54" s="31"/>
    </row>
    <row r="55" spans="1:31" ht="51.75" thickBot="1">
      <c r="A55" s="469" t="str">
        <f>'Mapa de Riesgos.'!M31</f>
        <v>Socializacion de la actualización de los requerimientos legales  y rutas de atención con el personal  adscrito a los procesos de DDHH, colectivos y  de atención al ciudadano</v>
      </c>
      <c r="B55" s="473" t="s">
        <v>674</v>
      </c>
      <c r="C55" s="473"/>
      <c r="D55" s="177" t="s">
        <v>26</v>
      </c>
      <c r="E55" s="165">
        <v>15</v>
      </c>
      <c r="F55" s="165">
        <v>0</v>
      </c>
      <c r="G55" s="165" t="s">
        <v>767</v>
      </c>
      <c r="M55" s="232"/>
      <c r="N55" s="31"/>
      <c r="O55" s="31"/>
      <c r="P55" s="31"/>
      <c r="Q55" s="31"/>
      <c r="R55" s="31"/>
      <c r="S55" s="31"/>
      <c r="T55" s="31"/>
      <c r="U55" s="31"/>
      <c r="V55" s="31"/>
      <c r="W55" s="31"/>
      <c r="X55" s="31"/>
      <c r="Y55" s="31"/>
      <c r="Z55" s="31"/>
      <c r="AA55" s="31"/>
      <c r="AB55" s="31"/>
      <c r="AC55" s="31"/>
      <c r="AD55" s="31"/>
      <c r="AE55" s="31"/>
    </row>
    <row r="56" spans="1:31" ht="15.75">
      <c r="A56" s="470"/>
      <c r="B56" s="473"/>
      <c r="C56" s="473"/>
      <c r="D56" s="472" t="s">
        <v>27</v>
      </c>
      <c r="E56" s="439">
        <v>5</v>
      </c>
      <c r="F56" s="439">
        <v>0</v>
      </c>
      <c r="G56" s="439" t="s">
        <v>763</v>
      </c>
      <c r="M56" s="232"/>
      <c r="N56" s="31"/>
      <c r="O56" s="31"/>
      <c r="P56" s="31"/>
      <c r="Q56" s="31"/>
      <c r="R56" s="31"/>
      <c r="S56" s="31"/>
      <c r="T56" s="31"/>
      <c r="U56" s="31"/>
      <c r="V56" s="31"/>
      <c r="W56" s="31"/>
      <c r="X56" s="31"/>
      <c r="Y56" s="31"/>
      <c r="Z56" s="31"/>
      <c r="AA56" s="31"/>
      <c r="AB56" s="31"/>
      <c r="AC56" s="31"/>
      <c r="AD56" s="31"/>
      <c r="AE56" s="31"/>
    </row>
    <row r="57" spans="1:31" ht="16.5" thickBot="1">
      <c r="A57" s="470"/>
      <c r="B57" s="473"/>
      <c r="C57" s="473"/>
      <c r="D57" s="474"/>
      <c r="E57" s="440"/>
      <c r="F57" s="440"/>
      <c r="G57" s="440"/>
      <c r="M57" s="232"/>
      <c r="N57" s="31"/>
      <c r="O57" s="31"/>
      <c r="P57" s="31"/>
      <c r="Q57" s="31"/>
      <c r="R57" s="31"/>
      <c r="S57" s="31"/>
      <c r="T57" s="31"/>
      <c r="U57" s="31"/>
      <c r="V57" s="31"/>
      <c r="W57" s="31"/>
      <c r="X57" s="31"/>
      <c r="Y57" s="31"/>
      <c r="Z57" s="31"/>
      <c r="AA57" s="31"/>
      <c r="AB57" s="31"/>
      <c r="AC57" s="31"/>
      <c r="AD57" s="31"/>
      <c r="AE57" s="31"/>
    </row>
    <row r="58" spans="1:31" ht="16.5" thickBot="1">
      <c r="A58" s="470"/>
      <c r="B58" s="473"/>
      <c r="C58" s="473"/>
      <c r="D58" s="177" t="s">
        <v>28</v>
      </c>
      <c r="E58" s="165">
        <v>0</v>
      </c>
      <c r="F58" s="165">
        <v>15</v>
      </c>
      <c r="G58" s="165"/>
      <c r="M58" s="232"/>
      <c r="N58" s="31"/>
      <c r="O58" s="31"/>
      <c r="P58" s="31"/>
      <c r="Q58" s="31"/>
      <c r="R58" s="31"/>
      <c r="S58" s="31"/>
      <c r="T58" s="31"/>
      <c r="U58" s="31"/>
      <c r="V58" s="31"/>
      <c r="W58" s="31"/>
      <c r="X58" s="31"/>
      <c r="Y58" s="31"/>
      <c r="Z58" s="31"/>
      <c r="AA58" s="31"/>
      <c r="AB58" s="31"/>
      <c r="AC58" s="31"/>
      <c r="AD58" s="31"/>
      <c r="AE58" s="31"/>
    </row>
    <row r="59" spans="1:31" ht="51.75" thickBot="1">
      <c r="A59" s="470"/>
      <c r="B59" s="473"/>
      <c r="C59" s="473"/>
      <c r="D59" s="177" t="s">
        <v>29</v>
      </c>
      <c r="E59" s="165">
        <v>10</v>
      </c>
      <c r="F59" s="165">
        <v>0</v>
      </c>
      <c r="G59" s="165" t="s">
        <v>769</v>
      </c>
      <c r="M59" s="232"/>
      <c r="N59" s="31"/>
      <c r="O59" s="31"/>
      <c r="P59" s="31"/>
      <c r="Q59" s="31"/>
      <c r="R59" s="31"/>
      <c r="S59" s="31"/>
      <c r="T59" s="31"/>
      <c r="U59" s="31"/>
      <c r="V59" s="31"/>
      <c r="W59" s="31"/>
      <c r="X59" s="31"/>
      <c r="Y59" s="31"/>
      <c r="Z59" s="31"/>
      <c r="AA59" s="31"/>
      <c r="AB59" s="31"/>
      <c r="AC59" s="31"/>
      <c r="AD59" s="31"/>
      <c r="AE59" s="31"/>
    </row>
    <row r="60" spans="1:31" ht="51.75" thickBot="1">
      <c r="A60" s="470"/>
      <c r="B60" s="473"/>
      <c r="C60" s="473"/>
      <c r="D60" s="177" t="s">
        <v>30</v>
      </c>
      <c r="E60" s="165">
        <v>15</v>
      </c>
      <c r="F60" s="165">
        <v>0</v>
      </c>
      <c r="G60" s="165" t="s">
        <v>323</v>
      </c>
      <c r="M60" s="232"/>
      <c r="N60" s="31"/>
      <c r="O60" s="31"/>
      <c r="P60" s="31"/>
      <c r="Q60" s="31"/>
      <c r="R60" s="31"/>
      <c r="S60" s="31"/>
      <c r="T60" s="31"/>
      <c r="U60" s="31"/>
      <c r="V60" s="31"/>
      <c r="W60" s="31"/>
      <c r="X60" s="31"/>
      <c r="Y60" s="31"/>
      <c r="Z60" s="31"/>
      <c r="AA60" s="31"/>
      <c r="AB60" s="31"/>
      <c r="AC60" s="31"/>
      <c r="AD60" s="31"/>
      <c r="AE60" s="31"/>
    </row>
    <row r="61" spans="1:31" ht="64.5" thickBot="1">
      <c r="A61" s="470"/>
      <c r="B61" s="473"/>
      <c r="C61" s="473"/>
      <c r="D61" s="177" t="s">
        <v>31</v>
      </c>
      <c r="E61" s="165">
        <v>10</v>
      </c>
      <c r="F61" s="165">
        <v>0</v>
      </c>
      <c r="G61" s="165" t="s">
        <v>770</v>
      </c>
      <c r="M61" s="232"/>
      <c r="N61" s="31"/>
      <c r="O61" s="31"/>
      <c r="P61" s="31"/>
      <c r="Q61" s="31"/>
      <c r="R61" s="31"/>
      <c r="S61" s="31"/>
      <c r="T61" s="31"/>
      <c r="U61" s="31"/>
      <c r="V61" s="31"/>
      <c r="W61" s="31"/>
      <c r="X61" s="31"/>
      <c r="Y61" s="31"/>
      <c r="Z61" s="31"/>
      <c r="AA61" s="31"/>
      <c r="AB61" s="31"/>
      <c r="AC61" s="31"/>
      <c r="AD61" s="31"/>
      <c r="AE61" s="31"/>
    </row>
    <row r="62" spans="1:31" ht="39" thickBot="1">
      <c r="A62" s="470"/>
      <c r="B62" s="473"/>
      <c r="C62" s="473"/>
      <c r="D62" s="177" t="s">
        <v>32</v>
      </c>
      <c r="E62" s="165">
        <v>30</v>
      </c>
      <c r="F62" s="165"/>
      <c r="G62" s="165" t="s">
        <v>759</v>
      </c>
      <c r="M62" s="232"/>
      <c r="N62" s="31"/>
      <c r="O62" s="31"/>
      <c r="P62" s="31"/>
      <c r="Q62" s="31"/>
      <c r="R62" s="31"/>
      <c r="S62" s="31"/>
      <c r="T62" s="31"/>
      <c r="U62" s="31"/>
      <c r="V62" s="31"/>
      <c r="W62" s="31"/>
      <c r="X62" s="31"/>
      <c r="Y62" s="31"/>
      <c r="Z62" s="31"/>
      <c r="AA62" s="31"/>
      <c r="AB62" s="31"/>
      <c r="AC62" s="31"/>
      <c r="AD62" s="31"/>
      <c r="AE62" s="31"/>
    </row>
    <row r="63" spans="1:31" ht="16.5" thickBot="1">
      <c r="A63" s="471"/>
      <c r="B63" s="474"/>
      <c r="C63" s="474"/>
      <c r="D63" s="190" t="s">
        <v>33</v>
      </c>
      <c r="E63" s="191">
        <v>85</v>
      </c>
      <c r="F63" s="191">
        <v>15</v>
      </c>
      <c r="G63" s="191"/>
      <c r="M63" s="232"/>
      <c r="N63" s="31"/>
      <c r="O63" s="31"/>
      <c r="P63" s="31"/>
      <c r="Q63" s="31"/>
      <c r="R63" s="31"/>
      <c r="S63" s="31"/>
      <c r="T63" s="31"/>
      <c r="U63" s="31"/>
      <c r="V63" s="31"/>
      <c r="W63" s="31"/>
      <c r="X63" s="31"/>
      <c r="Y63" s="31"/>
      <c r="Z63" s="31"/>
      <c r="AA63" s="31"/>
      <c r="AB63" s="31"/>
      <c r="AC63" s="31"/>
      <c r="AD63" s="31"/>
      <c r="AE63" s="31"/>
    </row>
    <row r="64" spans="1:31" ht="15.75">
      <c r="A64" s="163"/>
      <c r="B64" s="193"/>
      <c r="C64" s="193"/>
      <c r="D64" s="194"/>
      <c r="E64" s="163"/>
      <c r="F64" s="163"/>
      <c r="G64" s="163"/>
      <c r="M64" s="232"/>
      <c r="N64" s="31"/>
      <c r="O64" s="31"/>
      <c r="P64" s="31"/>
      <c r="Q64" s="31"/>
      <c r="R64" s="31"/>
      <c r="S64" s="31"/>
      <c r="T64" s="31"/>
      <c r="U64" s="31"/>
      <c r="V64" s="31"/>
      <c r="W64" s="31"/>
      <c r="X64" s="31"/>
      <c r="Y64" s="31"/>
      <c r="Z64" s="31"/>
      <c r="AA64" s="31"/>
      <c r="AB64" s="31"/>
      <c r="AC64" s="31"/>
      <c r="AD64" s="31"/>
      <c r="AE64" s="31"/>
    </row>
    <row r="65" spans="1:58" ht="15.75">
      <c r="A65" s="163"/>
      <c r="B65" s="193"/>
      <c r="C65" s="193"/>
      <c r="D65" s="194"/>
      <c r="E65" s="163"/>
      <c r="F65" s="163"/>
      <c r="G65" s="163"/>
      <c r="M65" s="232"/>
      <c r="N65" s="31"/>
      <c r="O65" s="31"/>
      <c r="P65" s="31"/>
      <c r="Q65" s="31"/>
      <c r="R65" s="31"/>
      <c r="S65" s="31"/>
      <c r="T65" s="31"/>
      <c r="U65" s="31"/>
      <c r="V65" s="31"/>
      <c r="W65" s="31"/>
      <c r="X65" s="31"/>
      <c r="Y65" s="31"/>
      <c r="Z65" s="31"/>
      <c r="AA65" s="31"/>
      <c r="AB65" s="31"/>
      <c r="AC65" s="31"/>
      <c r="AD65" s="31"/>
      <c r="AE65" s="31"/>
    </row>
    <row r="66" spans="1:58" ht="15.75" customHeight="1">
      <c r="A66" s="163"/>
      <c r="B66" s="193"/>
      <c r="C66" s="193"/>
      <c r="D66" s="194"/>
      <c r="E66" s="163"/>
      <c r="F66" s="163"/>
      <c r="G66" s="163"/>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row>
    <row r="67" spans="1:58" ht="15.75" customHeight="1">
      <c r="A67" s="173"/>
      <c r="B67" s="173"/>
      <c r="C67" s="173"/>
      <c r="D67" s="173"/>
      <c r="E67" s="173"/>
      <c r="F67" s="173"/>
      <c r="G67" s="173"/>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4"/>
      <c r="AN67" s="174"/>
      <c r="AO67" s="174"/>
      <c r="AP67" s="174"/>
      <c r="AQ67" s="174"/>
      <c r="AR67" s="174"/>
      <c r="AS67" s="174"/>
      <c r="AT67" s="174"/>
      <c r="AU67" s="174"/>
      <c r="AV67" s="174"/>
      <c r="AW67" s="174"/>
      <c r="AX67" s="174"/>
      <c r="AY67" s="174"/>
      <c r="AZ67" s="174"/>
      <c r="BA67" s="174"/>
      <c r="BB67" s="174"/>
      <c r="BC67" s="174"/>
      <c r="BD67" s="174"/>
      <c r="BE67" s="174"/>
      <c r="BF67" s="174"/>
    </row>
    <row r="68" spans="1:58" ht="15.75" customHeight="1">
      <c r="A68" s="163"/>
      <c r="B68" s="163"/>
      <c r="C68" s="163"/>
      <c r="D68" s="163"/>
      <c r="E68" s="163"/>
      <c r="F68" s="163"/>
      <c r="G68" s="163"/>
      <c r="K68" s="174"/>
      <c r="L68" s="174"/>
      <c r="M68" s="174"/>
      <c r="N68" s="174"/>
      <c r="O68" s="174"/>
      <c r="P68" s="174"/>
      <c r="Q68" s="174"/>
      <c r="R68" s="174"/>
      <c r="S68" s="174"/>
      <c r="T68" s="174"/>
      <c r="U68" s="174"/>
      <c r="V68" s="174"/>
      <c r="W68" s="174"/>
      <c r="X68" s="174"/>
      <c r="Y68" s="174"/>
      <c r="Z68" s="174"/>
      <c r="AA68" s="174"/>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row>
    <row r="69" spans="1:58" ht="14.25">
      <c r="A69" s="163"/>
      <c r="B69" s="163"/>
      <c r="C69" s="163"/>
      <c r="D69" s="163"/>
      <c r="E69" s="163"/>
      <c r="F69" s="163"/>
      <c r="G69" s="163"/>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74"/>
      <c r="BC69" s="174"/>
      <c r="BD69" s="174"/>
      <c r="BE69" s="174"/>
      <c r="BF69" s="174"/>
    </row>
    <row r="70" spans="1:58" ht="14.25">
      <c r="A70" s="163"/>
      <c r="B70" s="163"/>
      <c r="C70" s="163"/>
      <c r="D70" s="163"/>
      <c r="E70" s="163"/>
      <c r="F70" s="163"/>
      <c r="G70" s="163"/>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c r="AU70" s="174"/>
      <c r="AV70" s="174"/>
      <c r="AW70" s="174"/>
      <c r="AX70" s="174"/>
      <c r="AY70" s="174"/>
      <c r="AZ70" s="174"/>
      <c r="BA70" s="174"/>
      <c r="BB70" s="174"/>
      <c r="BC70" s="174"/>
      <c r="BD70" s="174"/>
      <c r="BE70" s="174"/>
      <c r="BF70" s="174"/>
    </row>
    <row r="71" spans="1:58" ht="14.25">
      <c r="A71" s="163"/>
      <c r="B71" s="193"/>
      <c r="C71" s="193"/>
      <c r="D71" s="194"/>
      <c r="E71" s="163"/>
      <c r="F71" s="163"/>
      <c r="G71" s="163"/>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c r="AU71" s="174"/>
      <c r="AV71" s="174"/>
      <c r="AW71" s="174"/>
      <c r="AX71" s="174"/>
      <c r="AY71" s="174"/>
      <c r="AZ71" s="174"/>
      <c r="BA71" s="174"/>
      <c r="BB71" s="174"/>
      <c r="BC71" s="174"/>
      <c r="BD71" s="174"/>
      <c r="BE71" s="174"/>
      <c r="BF71" s="174"/>
    </row>
    <row r="72" spans="1:58" ht="14.25">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row>
    <row r="73" spans="1:58" ht="14.25">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74"/>
      <c r="BC73" s="174"/>
      <c r="BD73" s="174"/>
      <c r="BE73" s="174"/>
      <c r="BF73" s="174"/>
    </row>
    <row r="74" spans="1:58" ht="14.25">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174"/>
      <c r="AU74" s="174"/>
      <c r="AV74" s="174"/>
      <c r="AW74" s="174"/>
      <c r="AX74" s="174"/>
      <c r="AY74" s="174"/>
      <c r="AZ74" s="174"/>
      <c r="BA74" s="174"/>
      <c r="BB74" s="174"/>
      <c r="BC74" s="174"/>
      <c r="BD74" s="174"/>
      <c r="BE74" s="174"/>
      <c r="BF74" s="174"/>
    </row>
    <row r="75" spans="1:58" ht="21" customHeight="1">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row>
    <row r="76" spans="1:58" ht="14.25">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174"/>
      <c r="AO76" s="174"/>
      <c r="AP76" s="174"/>
      <c r="AQ76" s="174"/>
      <c r="AR76" s="174"/>
      <c r="AS76" s="174"/>
      <c r="AT76" s="174"/>
      <c r="AU76" s="174"/>
      <c r="AV76" s="174"/>
      <c r="AW76" s="174"/>
      <c r="AX76" s="174"/>
      <c r="AY76" s="174"/>
      <c r="AZ76" s="174"/>
      <c r="BA76" s="174"/>
      <c r="BB76" s="174"/>
      <c r="BC76" s="174"/>
      <c r="BD76" s="174"/>
      <c r="BE76" s="174"/>
      <c r="BF76" s="174"/>
    </row>
    <row r="77" spans="1:58" ht="14.25">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c r="AN77" s="174"/>
      <c r="AO77" s="174"/>
      <c r="AP77" s="174"/>
      <c r="AQ77" s="174"/>
      <c r="AR77" s="174"/>
      <c r="AS77" s="174"/>
      <c r="AT77" s="174"/>
      <c r="AU77" s="174"/>
      <c r="AV77" s="174"/>
      <c r="AW77" s="174"/>
      <c r="AX77" s="174"/>
      <c r="AY77" s="174"/>
      <c r="AZ77" s="174"/>
      <c r="BA77" s="174"/>
      <c r="BB77" s="174"/>
      <c r="BC77" s="174"/>
      <c r="BD77" s="174"/>
      <c r="BE77" s="174"/>
      <c r="BF77" s="174"/>
    </row>
    <row r="84" spans="1:7">
      <c r="A84" s="163"/>
      <c r="B84" s="193"/>
      <c r="C84" s="193"/>
      <c r="D84" s="194"/>
      <c r="E84" s="163"/>
      <c r="F84" s="163"/>
      <c r="G84" s="163"/>
    </row>
    <row r="85" spans="1:7" ht="15.75" customHeight="1">
      <c r="A85" s="163"/>
      <c r="B85" s="193"/>
      <c r="C85" s="193"/>
      <c r="D85" s="194"/>
      <c r="E85" s="163"/>
      <c r="F85" s="163"/>
      <c r="G85" s="163"/>
    </row>
    <row r="86" spans="1:7" ht="15.75" customHeight="1">
      <c r="A86" s="173"/>
      <c r="B86" s="173"/>
      <c r="C86" s="173"/>
      <c r="D86" s="173"/>
      <c r="E86" s="173"/>
      <c r="F86" s="173"/>
      <c r="G86" s="173"/>
    </row>
    <row r="87" spans="1:7">
      <c r="A87" s="163"/>
      <c r="B87" s="193"/>
      <c r="C87" s="193"/>
      <c r="D87" s="194"/>
      <c r="E87" s="163"/>
      <c r="F87" s="163"/>
      <c r="G87" s="163"/>
    </row>
    <row r="89" spans="1:7" ht="54" customHeight="1"/>
    <row r="90" spans="1:7" ht="24.75" customHeight="1"/>
    <row r="91" spans="1:7" ht="33" customHeight="1"/>
    <row r="92" spans="1:7" ht="36" customHeight="1"/>
    <row r="93" spans="1:7" ht="63" customHeight="1"/>
    <row r="95" spans="1:7" ht="84" customHeight="1"/>
    <row r="96" spans="1:7" ht="45" customHeight="1"/>
    <row r="100" spans="1:7">
      <c r="A100" s="163"/>
      <c r="B100" s="193"/>
      <c r="C100" s="193"/>
      <c r="D100" s="194"/>
      <c r="E100" s="163"/>
      <c r="F100" s="163"/>
      <c r="G100" s="163"/>
    </row>
    <row r="101" spans="1:7" ht="13.5" thickBot="1">
      <c r="A101" s="173"/>
      <c r="B101" s="173"/>
      <c r="C101" s="173"/>
      <c r="D101" s="173"/>
      <c r="E101" s="173"/>
      <c r="F101" s="173"/>
      <c r="G101" s="173"/>
    </row>
    <row r="102" spans="1:7">
      <c r="A102" s="457" t="s">
        <v>187</v>
      </c>
      <c r="B102" s="458"/>
      <c r="C102" s="459"/>
      <c r="D102" s="463" t="s">
        <v>188</v>
      </c>
      <c r="E102" s="464"/>
      <c r="F102" s="464"/>
      <c r="G102" s="465"/>
    </row>
    <row r="103" spans="1:7">
      <c r="A103" s="460"/>
      <c r="B103" s="461"/>
      <c r="C103" s="462"/>
      <c r="D103" s="466" t="s">
        <v>189</v>
      </c>
      <c r="E103" s="467"/>
      <c r="F103" s="467"/>
      <c r="G103" s="468"/>
    </row>
    <row r="104" spans="1:7">
      <c r="A104" s="460"/>
      <c r="B104" s="461"/>
      <c r="C104" s="462"/>
      <c r="D104" s="466" t="s">
        <v>190</v>
      </c>
      <c r="E104" s="467"/>
      <c r="F104" s="467"/>
      <c r="G104" s="468"/>
    </row>
    <row r="105" spans="1:7">
      <c r="A105" s="497" t="s">
        <v>191</v>
      </c>
      <c r="B105" s="498"/>
      <c r="C105" s="499"/>
      <c r="D105" s="451">
        <v>0</v>
      </c>
      <c r="E105" s="452"/>
      <c r="F105" s="452"/>
      <c r="G105" s="453"/>
    </row>
    <row r="106" spans="1:7">
      <c r="A106" s="497" t="s">
        <v>192</v>
      </c>
      <c r="B106" s="498"/>
      <c r="C106" s="499"/>
      <c r="D106" s="451">
        <v>1</v>
      </c>
      <c r="E106" s="452"/>
      <c r="F106" s="452"/>
      <c r="G106" s="453"/>
    </row>
    <row r="107" spans="1:7" ht="13.5" thickBot="1">
      <c r="A107" s="500" t="s">
        <v>193</v>
      </c>
      <c r="B107" s="501"/>
      <c r="C107" s="502"/>
      <c r="D107" s="454">
        <v>2</v>
      </c>
      <c r="E107" s="455"/>
      <c r="F107" s="455"/>
      <c r="G107" s="456"/>
    </row>
    <row r="108" spans="1:7">
      <c r="A108" s="173"/>
      <c r="B108" s="173"/>
      <c r="C108" s="173"/>
      <c r="D108" s="173"/>
      <c r="E108" s="173"/>
      <c r="F108" s="173"/>
      <c r="G108" s="173"/>
    </row>
    <row r="109" spans="1:7">
      <c r="A109" s="382" t="s">
        <v>753</v>
      </c>
      <c r="B109" s="382"/>
      <c r="C109" s="382"/>
      <c r="D109" s="382"/>
      <c r="E109" s="382"/>
      <c r="F109" s="382"/>
      <c r="G109" s="382"/>
    </row>
  </sheetData>
  <mergeCells count="117">
    <mergeCell ref="M3:S3"/>
    <mergeCell ref="V3:AB3"/>
    <mergeCell ref="AE3:AK3"/>
    <mergeCell ref="AN3:AT3"/>
    <mergeCell ref="AW3:BC3"/>
    <mergeCell ref="M4:M5"/>
    <mergeCell ref="N4:P4"/>
    <mergeCell ref="R4:S4"/>
    <mergeCell ref="V4:V5"/>
    <mergeCell ref="W4:Y4"/>
    <mergeCell ref="AA4:AB4"/>
    <mergeCell ref="BB4:BC4"/>
    <mergeCell ref="AJ4:AK4"/>
    <mergeCell ref="AN4:AN5"/>
    <mergeCell ref="AO4:AQ4"/>
    <mergeCell ref="AS4:AT4"/>
    <mergeCell ref="A1:B3"/>
    <mergeCell ref="C1:E3"/>
    <mergeCell ref="F1:G1"/>
    <mergeCell ref="AN13:AR13"/>
    <mergeCell ref="AW13:BA13"/>
    <mergeCell ref="A8:A16"/>
    <mergeCell ref="B8:B16"/>
    <mergeCell ref="C8:C16"/>
    <mergeCell ref="D9:D10"/>
    <mergeCell ref="E9:E10"/>
    <mergeCell ref="F9:F10"/>
    <mergeCell ref="AW4:AW5"/>
    <mergeCell ref="AX4:AZ4"/>
    <mergeCell ref="A5:A7"/>
    <mergeCell ref="B5:C5"/>
    <mergeCell ref="D5:D7"/>
    <mergeCell ref="E5:F5"/>
    <mergeCell ref="G5:G7"/>
    <mergeCell ref="E6:E7"/>
    <mergeCell ref="F6:F7"/>
    <mergeCell ref="AE4:AE5"/>
    <mergeCell ref="AF4:AH4"/>
    <mergeCell ref="F2:G2"/>
    <mergeCell ref="F3:G3"/>
    <mergeCell ref="A20:B22"/>
    <mergeCell ref="C20:E22"/>
    <mergeCell ref="F20:G20"/>
    <mergeCell ref="F21:G21"/>
    <mergeCell ref="F22:G22"/>
    <mergeCell ref="M22:AE22"/>
    <mergeCell ref="G9:G10"/>
    <mergeCell ref="M13:Q13"/>
    <mergeCell ref="V13:Z13"/>
    <mergeCell ref="AE13:AI13"/>
    <mergeCell ref="N23:AE23"/>
    <mergeCell ref="A24:A26"/>
    <mergeCell ref="B24:C24"/>
    <mergeCell ref="D24:D26"/>
    <mergeCell ref="E24:F24"/>
    <mergeCell ref="G24:G26"/>
    <mergeCell ref="N24:AE24"/>
    <mergeCell ref="E25:E26"/>
    <mergeCell ref="F25:F26"/>
    <mergeCell ref="N25:AE25"/>
    <mergeCell ref="N30:AE30"/>
    <mergeCell ref="N31:AE31"/>
    <mergeCell ref="N32:AE32"/>
    <mergeCell ref="M34:AE34"/>
    <mergeCell ref="N35:AE35"/>
    <mergeCell ref="N36:AE36"/>
    <mergeCell ref="M26:AE26"/>
    <mergeCell ref="A27:A35"/>
    <mergeCell ref="B27:B35"/>
    <mergeCell ref="C27:C35"/>
    <mergeCell ref="D28:D29"/>
    <mergeCell ref="E28:E29"/>
    <mergeCell ref="F28:F29"/>
    <mergeCell ref="G28:G29"/>
    <mergeCell ref="M28:AE28"/>
    <mergeCell ref="N29:AE29"/>
    <mergeCell ref="A38:A40"/>
    <mergeCell ref="B38:C38"/>
    <mergeCell ref="D38:D40"/>
    <mergeCell ref="E38:F38"/>
    <mergeCell ref="G38:G40"/>
    <mergeCell ref="E39:E40"/>
    <mergeCell ref="F39:F40"/>
    <mergeCell ref="N37:AE37"/>
    <mergeCell ref="N38:AE38"/>
    <mergeCell ref="A52:A54"/>
    <mergeCell ref="B52:C52"/>
    <mergeCell ref="D52:D54"/>
    <mergeCell ref="E52:F52"/>
    <mergeCell ref="G52:G54"/>
    <mergeCell ref="E53:E54"/>
    <mergeCell ref="F53:F54"/>
    <mergeCell ref="G42:G43"/>
    <mergeCell ref="A41:A49"/>
    <mergeCell ref="B41:B49"/>
    <mergeCell ref="C41:C49"/>
    <mergeCell ref="D42:D43"/>
    <mergeCell ref="E42:E43"/>
    <mergeCell ref="F42:F43"/>
    <mergeCell ref="A106:C106"/>
    <mergeCell ref="D106:G106"/>
    <mergeCell ref="A107:C107"/>
    <mergeCell ref="D107:G107"/>
    <mergeCell ref="A109:G109"/>
    <mergeCell ref="G56:G57"/>
    <mergeCell ref="A102:C104"/>
    <mergeCell ref="D102:G102"/>
    <mergeCell ref="D103:G103"/>
    <mergeCell ref="D104:G104"/>
    <mergeCell ref="A105:C105"/>
    <mergeCell ref="D105:G105"/>
    <mergeCell ref="A55:A63"/>
    <mergeCell ref="B55:B63"/>
    <mergeCell ref="C55:C63"/>
    <mergeCell ref="D56:D57"/>
    <mergeCell ref="E56:E57"/>
    <mergeCell ref="F56:F57"/>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dimension ref="A1:T61"/>
  <sheetViews>
    <sheetView topLeftCell="B1" workbookViewId="0">
      <selection activeCell="I5" sqref="A1:T1048576"/>
    </sheetView>
  </sheetViews>
  <sheetFormatPr baseColWidth="10" defaultRowHeight="12.75"/>
  <cols>
    <col min="1" max="3" width="13.42578125" customWidth="1"/>
    <col min="4" max="4" width="22.42578125" customWidth="1"/>
    <col min="7" max="7" width="21.140625" customWidth="1"/>
  </cols>
  <sheetData>
    <row r="1" spans="1:15" ht="15.75" customHeight="1">
      <c r="A1" s="480"/>
      <c r="B1" s="480"/>
      <c r="C1" s="368" t="s">
        <v>34</v>
      </c>
      <c r="D1" s="368"/>
      <c r="E1" s="368"/>
      <c r="F1" s="372" t="s">
        <v>228</v>
      </c>
      <c r="G1" s="372"/>
    </row>
    <row r="2" spans="1:15" ht="15.75" customHeight="1">
      <c r="A2" s="480"/>
      <c r="B2" s="480"/>
      <c r="C2" s="368"/>
      <c r="D2" s="368"/>
      <c r="E2" s="368"/>
      <c r="F2" s="372" t="s">
        <v>53</v>
      </c>
      <c r="G2" s="372"/>
    </row>
    <row r="3" spans="1:15" ht="15.75" customHeight="1">
      <c r="A3" s="480"/>
      <c r="B3" s="480"/>
      <c r="C3" s="368"/>
      <c r="D3" s="368"/>
      <c r="E3" s="368"/>
      <c r="F3" s="485" t="s">
        <v>235</v>
      </c>
      <c r="G3" s="486"/>
    </row>
    <row r="4" spans="1:15" ht="13.5" thickBot="1">
      <c r="A4" s="173"/>
      <c r="B4" s="173"/>
      <c r="C4" s="173"/>
      <c r="D4" s="173"/>
      <c r="E4" s="173"/>
      <c r="F4" s="173"/>
      <c r="G4" s="173"/>
    </row>
    <row r="5" spans="1:15" ht="13.5" thickBot="1">
      <c r="A5" s="475" t="s">
        <v>15</v>
      </c>
      <c r="B5" s="478" t="s">
        <v>16</v>
      </c>
      <c r="C5" s="479"/>
      <c r="D5" s="475" t="s">
        <v>17</v>
      </c>
      <c r="E5" s="478" t="s">
        <v>704</v>
      </c>
      <c r="F5" s="479"/>
      <c r="G5" s="469" t="s">
        <v>19</v>
      </c>
      <c r="I5" s="490" t="s">
        <v>705</v>
      </c>
      <c r="J5" s="491"/>
      <c r="K5" s="491"/>
      <c r="L5" s="491"/>
      <c r="M5" s="491"/>
      <c r="N5" s="491"/>
      <c r="O5" s="513"/>
    </row>
    <row r="6" spans="1:15" ht="39" thickBot="1">
      <c r="A6" s="476"/>
      <c r="B6" s="175" t="s">
        <v>20</v>
      </c>
      <c r="C6" s="175" t="s">
        <v>22</v>
      </c>
      <c r="D6" s="476"/>
      <c r="E6" s="475" t="s">
        <v>24</v>
      </c>
      <c r="F6" s="475" t="s">
        <v>25</v>
      </c>
      <c r="G6" s="470"/>
      <c r="I6" s="514" t="s">
        <v>706</v>
      </c>
      <c r="J6" s="508" t="s">
        <v>707</v>
      </c>
      <c r="K6" s="509"/>
      <c r="L6" s="510"/>
      <c r="M6" s="208" t="s">
        <v>708</v>
      </c>
      <c r="N6" s="508" t="s">
        <v>709</v>
      </c>
      <c r="O6" s="516"/>
    </row>
    <row r="7" spans="1:15" ht="51.75" thickBot="1">
      <c r="A7" s="477"/>
      <c r="B7" s="177" t="s">
        <v>21</v>
      </c>
      <c r="C7" s="177" t="s">
        <v>23</v>
      </c>
      <c r="D7" s="477"/>
      <c r="E7" s="477"/>
      <c r="F7" s="477"/>
      <c r="G7" s="471"/>
      <c r="I7" s="515"/>
      <c r="J7" s="208" t="s">
        <v>20</v>
      </c>
      <c r="K7" s="208" t="s">
        <v>710</v>
      </c>
      <c r="L7" s="208" t="s">
        <v>22</v>
      </c>
      <c r="M7" s="208" t="s">
        <v>711</v>
      </c>
      <c r="N7" s="208" t="s">
        <v>712</v>
      </c>
      <c r="O7" s="211" t="s">
        <v>713</v>
      </c>
    </row>
    <row r="8" spans="1:15" ht="62.25" customHeight="1" thickBot="1">
      <c r="A8" s="469" t="s">
        <v>771</v>
      </c>
      <c r="B8" s="472" t="s">
        <v>674</v>
      </c>
      <c r="C8" s="472"/>
      <c r="D8" s="182" t="s">
        <v>26</v>
      </c>
      <c r="E8" s="164">
        <v>15</v>
      </c>
      <c r="F8" s="164">
        <v>0</v>
      </c>
      <c r="G8" s="164" t="s">
        <v>772</v>
      </c>
      <c r="I8" s="216" t="s">
        <v>339</v>
      </c>
      <c r="J8" s="217" t="s">
        <v>717</v>
      </c>
      <c r="K8" s="217"/>
      <c r="L8" s="217"/>
      <c r="M8" s="218" t="s">
        <v>715</v>
      </c>
      <c r="N8" s="219">
        <v>15</v>
      </c>
      <c r="O8" s="220"/>
    </row>
    <row r="9" spans="1:15" ht="27.75" customHeight="1" thickBot="1">
      <c r="A9" s="470"/>
      <c r="B9" s="473"/>
      <c r="C9" s="473"/>
      <c r="D9" s="472" t="s">
        <v>27</v>
      </c>
      <c r="E9" s="439">
        <v>5</v>
      </c>
      <c r="F9" s="439">
        <v>0</v>
      </c>
      <c r="G9" s="439" t="s">
        <v>773</v>
      </c>
      <c r="I9" s="236" t="s">
        <v>342</v>
      </c>
      <c r="J9" s="217"/>
      <c r="K9" s="217"/>
      <c r="L9" s="217"/>
      <c r="M9" s="218" t="s">
        <v>718</v>
      </c>
      <c r="N9" s="219">
        <v>5</v>
      </c>
      <c r="O9" s="220"/>
    </row>
    <row r="10" spans="1:15" ht="37.5" customHeight="1" thickBot="1">
      <c r="A10" s="470"/>
      <c r="B10" s="473"/>
      <c r="C10" s="473"/>
      <c r="D10" s="474"/>
      <c r="E10" s="440"/>
      <c r="F10" s="440"/>
      <c r="G10" s="440"/>
      <c r="I10" s="236" t="s">
        <v>346</v>
      </c>
      <c r="J10" s="217"/>
      <c r="K10" s="217"/>
      <c r="L10" s="217"/>
      <c r="M10" s="218" t="s">
        <v>719</v>
      </c>
      <c r="N10" s="219"/>
      <c r="O10" s="220">
        <v>15</v>
      </c>
    </row>
    <row r="11" spans="1:15" ht="29.25" customHeight="1" thickBot="1">
      <c r="A11" s="470"/>
      <c r="B11" s="473"/>
      <c r="C11" s="473"/>
      <c r="D11" s="177" t="s">
        <v>28</v>
      </c>
      <c r="E11" s="165">
        <v>0</v>
      </c>
      <c r="F11" s="165">
        <v>15</v>
      </c>
      <c r="G11" s="165"/>
      <c r="I11" s="236" t="s">
        <v>754</v>
      </c>
      <c r="J11" s="217"/>
      <c r="K11" s="217"/>
      <c r="L11" s="217"/>
      <c r="M11" s="218" t="s">
        <v>722</v>
      </c>
      <c r="N11" s="219">
        <v>10</v>
      </c>
      <c r="O11" s="220"/>
    </row>
    <row r="12" spans="1:15" ht="39" customHeight="1" thickBot="1">
      <c r="A12" s="470"/>
      <c r="B12" s="473"/>
      <c r="C12" s="473"/>
      <c r="D12" s="177" t="s">
        <v>29</v>
      </c>
      <c r="E12" s="165">
        <v>10</v>
      </c>
      <c r="F12" s="165">
        <v>0</v>
      </c>
      <c r="G12" s="165" t="s">
        <v>774</v>
      </c>
      <c r="I12" s="236" t="s">
        <v>351</v>
      </c>
      <c r="J12" s="217"/>
      <c r="K12" s="217"/>
      <c r="L12" s="217"/>
      <c r="M12" s="218" t="s">
        <v>724</v>
      </c>
      <c r="N12" s="219">
        <v>15</v>
      </c>
      <c r="O12" s="220"/>
    </row>
    <row r="13" spans="1:15" ht="84.75" thickBot="1">
      <c r="A13" s="470"/>
      <c r="B13" s="473"/>
      <c r="C13" s="473"/>
      <c r="D13" s="177" t="s">
        <v>30</v>
      </c>
      <c r="E13" s="165">
        <v>15</v>
      </c>
      <c r="F13" s="165">
        <v>0</v>
      </c>
      <c r="G13" s="165" t="s">
        <v>314</v>
      </c>
      <c r="I13" s="216"/>
      <c r="J13" s="217"/>
      <c r="K13" s="217"/>
      <c r="L13" s="217"/>
      <c r="M13" s="218" t="s">
        <v>725</v>
      </c>
      <c r="N13" s="219">
        <v>10</v>
      </c>
      <c r="O13" s="220"/>
    </row>
    <row r="14" spans="1:15" ht="46.5" customHeight="1" thickBot="1">
      <c r="A14" s="470"/>
      <c r="B14" s="473"/>
      <c r="C14" s="473"/>
      <c r="D14" s="177" t="s">
        <v>31</v>
      </c>
      <c r="E14" s="165">
        <v>10</v>
      </c>
      <c r="F14" s="165">
        <v>0</v>
      </c>
      <c r="G14" s="165" t="s">
        <v>775</v>
      </c>
      <c r="I14" s="216"/>
      <c r="J14" s="217"/>
      <c r="K14" s="217"/>
      <c r="L14" s="217"/>
      <c r="M14" s="218" t="s">
        <v>727</v>
      </c>
      <c r="N14" s="219">
        <v>30</v>
      </c>
      <c r="O14" s="220"/>
    </row>
    <row r="15" spans="1:15" ht="42.75" customHeight="1" thickBot="1">
      <c r="A15" s="470"/>
      <c r="B15" s="473"/>
      <c r="C15" s="473"/>
      <c r="D15" s="177" t="s">
        <v>32</v>
      </c>
      <c r="E15" s="165">
        <v>30</v>
      </c>
      <c r="F15" s="165">
        <v>0</v>
      </c>
      <c r="G15" s="165" t="s">
        <v>776</v>
      </c>
      <c r="I15" s="508" t="s">
        <v>33</v>
      </c>
      <c r="J15" s="509"/>
      <c r="K15" s="509"/>
      <c r="L15" s="509"/>
      <c r="M15" s="510"/>
      <c r="N15" s="227">
        <v>85</v>
      </c>
      <c r="O15" s="228">
        <v>15</v>
      </c>
    </row>
    <row r="16" spans="1:15" ht="13.5" thickBot="1">
      <c r="A16" s="471"/>
      <c r="B16" s="474"/>
      <c r="C16" s="474"/>
      <c r="D16" s="230" t="s">
        <v>33</v>
      </c>
      <c r="E16" s="191">
        <v>85</v>
      </c>
      <c r="F16" s="191">
        <v>15</v>
      </c>
      <c r="G16" s="191"/>
    </row>
    <row r="17" spans="1:7">
      <c r="A17" s="172"/>
      <c r="B17" s="193"/>
      <c r="C17" s="193"/>
      <c r="D17" s="194"/>
      <c r="E17" s="172"/>
      <c r="F17" s="172"/>
      <c r="G17" s="172"/>
    </row>
    <row r="18" spans="1:7">
      <c r="A18" s="172"/>
      <c r="B18" s="193"/>
      <c r="C18" s="193"/>
      <c r="D18" s="194"/>
      <c r="E18" s="172"/>
      <c r="F18" s="172"/>
      <c r="G18" s="172"/>
    </row>
    <row r="19" spans="1:7">
      <c r="A19" s="173"/>
      <c r="B19" s="173"/>
      <c r="C19" s="173"/>
      <c r="D19" s="173"/>
      <c r="E19" s="173"/>
      <c r="F19" s="173"/>
      <c r="G19" s="173"/>
    </row>
    <row r="20" spans="1:7" ht="15.75" customHeight="1">
      <c r="A20" s="480"/>
      <c r="B20" s="480"/>
      <c r="C20" s="368" t="s">
        <v>34</v>
      </c>
      <c r="D20" s="368"/>
      <c r="E20" s="368"/>
      <c r="F20" s="372" t="s">
        <v>228</v>
      </c>
      <c r="G20" s="372"/>
    </row>
    <row r="21" spans="1:7" ht="15.75" customHeight="1">
      <c r="A21" s="480"/>
      <c r="B21" s="480"/>
      <c r="C21" s="368"/>
      <c r="D21" s="368"/>
      <c r="E21" s="368"/>
      <c r="F21" s="372" t="s">
        <v>53</v>
      </c>
      <c r="G21" s="372"/>
    </row>
    <row r="22" spans="1:7" ht="15.75" customHeight="1">
      <c r="A22" s="480"/>
      <c r="B22" s="480"/>
      <c r="C22" s="368"/>
      <c r="D22" s="368"/>
      <c r="E22" s="368"/>
      <c r="F22" s="485" t="s">
        <v>235</v>
      </c>
      <c r="G22" s="486"/>
    </row>
    <row r="23" spans="1:7" ht="13.5" thickBot="1">
      <c r="A23" s="172"/>
      <c r="B23" s="193"/>
      <c r="C23" s="193"/>
      <c r="D23" s="194"/>
      <c r="E23" s="172"/>
      <c r="F23" s="172"/>
      <c r="G23" s="172"/>
    </row>
    <row r="24" spans="1:7" ht="13.5" thickBot="1">
      <c r="A24" s="475" t="s">
        <v>15</v>
      </c>
      <c r="B24" s="478" t="s">
        <v>16</v>
      </c>
      <c r="C24" s="479"/>
      <c r="D24" s="475" t="s">
        <v>17</v>
      </c>
      <c r="E24" s="478" t="s">
        <v>704</v>
      </c>
      <c r="F24" s="479"/>
      <c r="G24" s="469" t="s">
        <v>19</v>
      </c>
    </row>
    <row r="25" spans="1:7">
      <c r="A25" s="476"/>
      <c r="B25" s="175" t="s">
        <v>20</v>
      </c>
      <c r="C25" s="175" t="s">
        <v>22</v>
      </c>
      <c r="D25" s="476"/>
      <c r="E25" s="475" t="s">
        <v>24</v>
      </c>
      <c r="F25" s="475" t="s">
        <v>25</v>
      </c>
      <c r="G25" s="470"/>
    </row>
    <row r="26" spans="1:7" ht="51.75" thickBot="1">
      <c r="A26" s="477"/>
      <c r="B26" s="177" t="s">
        <v>21</v>
      </c>
      <c r="C26" s="177" t="s">
        <v>23</v>
      </c>
      <c r="D26" s="477"/>
      <c r="E26" s="477"/>
      <c r="F26" s="477"/>
      <c r="G26" s="471"/>
    </row>
    <row r="27" spans="1:7" ht="65.25" customHeight="1" thickBot="1">
      <c r="A27" s="469" t="s">
        <v>364</v>
      </c>
      <c r="B27" s="472" t="s">
        <v>674</v>
      </c>
      <c r="C27" s="472"/>
      <c r="D27" s="177" t="s">
        <v>26</v>
      </c>
      <c r="E27" s="165">
        <v>15</v>
      </c>
      <c r="F27" s="165">
        <v>0</v>
      </c>
      <c r="G27" s="165" t="s">
        <v>767</v>
      </c>
    </row>
    <row r="28" spans="1:7" ht="30" customHeight="1">
      <c r="A28" s="470"/>
      <c r="B28" s="473"/>
      <c r="C28" s="473"/>
      <c r="D28" s="472" t="s">
        <v>27</v>
      </c>
      <c r="E28" s="439">
        <v>5</v>
      </c>
      <c r="F28" s="439">
        <v>0</v>
      </c>
      <c r="G28" s="439" t="s">
        <v>773</v>
      </c>
    </row>
    <row r="29" spans="1:7" ht="30" customHeight="1" thickBot="1">
      <c r="A29" s="470"/>
      <c r="B29" s="473"/>
      <c r="C29" s="473"/>
      <c r="D29" s="474"/>
      <c r="E29" s="440"/>
      <c r="F29" s="440"/>
      <c r="G29" s="440"/>
    </row>
    <row r="30" spans="1:7" ht="21.75" customHeight="1" thickBot="1">
      <c r="A30" s="470"/>
      <c r="B30" s="473"/>
      <c r="C30" s="473"/>
      <c r="D30" s="177" t="s">
        <v>28</v>
      </c>
      <c r="E30" s="165">
        <v>0</v>
      </c>
      <c r="F30" s="165">
        <v>15</v>
      </c>
      <c r="G30" s="165"/>
    </row>
    <row r="31" spans="1:7" ht="19.5" customHeight="1" thickBot="1">
      <c r="A31" s="470"/>
      <c r="B31" s="473"/>
      <c r="C31" s="473"/>
      <c r="D31" s="177" t="s">
        <v>29</v>
      </c>
      <c r="E31" s="165">
        <v>10</v>
      </c>
      <c r="F31" s="165">
        <v>0</v>
      </c>
      <c r="G31" s="165" t="s">
        <v>777</v>
      </c>
    </row>
    <row r="32" spans="1:7" ht="51.75" thickBot="1">
      <c r="A32" s="470"/>
      <c r="B32" s="473"/>
      <c r="C32" s="473"/>
      <c r="D32" s="177" t="s">
        <v>30</v>
      </c>
      <c r="E32" s="165">
        <v>15</v>
      </c>
      <c r="F32" s="165">
        <v>0</v>
      </c>
      <c r="G32" s="165" t="s">
        <v>323</v>
      </c>
    </row>
    <row r="33" spans="1:20" ht="47.25" customHeight="1" thickBot="1">
      <c r="A33" s="470"/>
      <c r="B33" s="473"/>
      <c r="C33" s="473"/>
      <c r="D33" s="177" t="s">
        <v>31</v>
      </c>
      <c r="E33" s="165">
        <v>10</v>
      </c>
      <c r="F33" s="165">
        <v>0</v>
      </c>
      <c r="G33" s="165" t="s">
        <v>777</v>
      </c>
    </row>
    <row r="34" spans="1:20" ht="39" thickBot="1">
      <c r="A34" s="470"/>
      <c r="B34" s="473"/>
      <c r="C34" s="473"/>
      <c r="D34" s="177" t="s">
        <v>32</v>
      </c>
      <c r="E34" s="165">
        <v>30</v>
      </c>
      <c r="F34" s="165"/>
      <c r="G34" s="165" t="s">
        <v>776</v>
      </c>
    </row>
    <row r="35" spans="1:20" ht="13.5" thickBot="1">
      <c r="A35" s="471"/>
      <c r="B35" s="474"/>
      <c r="C35" s="474"/>
      <c r="D35" s="230" t="s">
        <v>33</v>
      </c>
      <c r="E35" s="191">
        <v>85</v>
      </c>
      <c r="F35" s="191">
        <v>15</v>
      </c>
      <c r="G35" s="191"/>
    </row>
    <row r="36" spans="1:20">
      <c r="A36" s="173"/>
      <c r="B36" s="173"/>
      <c r="C36" s="173"/>
      <c r="D36" s="173"/>
      <c r="E36" s="173"/>
      <c r="F36" s="173"/>
      <c r="G36" s="173"/>
    </row>
    <row r="37" spans="1:20">
      <c r="A37" s="382" t="s">
        <v>753</v>
      </c>
      <c r="B37" s="382"/>
      <c r="C37" s="382"/>
      <c r="D37" s="382"/>
      <c r="E37" s="382"/>
      <c r="F37" s="382"/>
      <c r="G37" s="382"/>
    </row>
    <row r="38" spans="1:20" ht="13.5" thickBot="1"/>
    <row r="39" spans="1:20" ht="45.75" thickBot="1">
      <c r="B39" s="195" t="s">
        <v>729</v>
      </c>
      <c r="C39" s="196" t="s">
        <v>730</v>
      </c>
      <c r="D39" s="174"/>
      <c r="E39" s="174"/>
      <c r="F39" s="174"/>
      <c r="G39" s="174"/>
      <c r="H39" s="174"/>
      <c r="I39" s="174"/>
      <c r="J39" s="174"/>
      <c r="K39" s="174"/>
      <c r="L39" s="174"/>
      <c r="M39" s="174"/>
      <c r="N39" s="174"/>
      <c r="O39" s="174"/>
      <c r="P39" s="174"/>
      <c r="Q39" s="174"/>
      <c r="R39" s="174"/>
      <c r="S39" s="174"/>
      <c r="T39" s="174"/>
    </row>
    <row r="40" spans="1:20" ht="15.75" thickBot="1">
      <c r="B40" s="197" t="s">
        <v>731</v>
      </c>
      <c r="C40" s="198">
        <v>0</v>
      </c>
      <c r="D40" s="174"/>
      <c r="E40" s="174"/>
      <c r="F40" s="174"/>
      <c r="G40" s="174"/>
      <c r="H40" s="174"/>
      <c r="I40" s="174"/>
      <c r="J40" s="174"/>
      <c r="K40" s="174"/>
      <c r="L40" s="174"/>
      <c r="M40" s="174"/>
      <c r="N40" s="174"/>
      <c r="O40" s="174"/>
      <c r="P40" s="174"/>
      <c r="Q40" s="174"/>
      <c r="R40" s="174"/>
      <c r="S40" s="174"/>
      <c r="T40" s="174"/>
    </row>
    <row r="41" spans="1:20" ht="15.75" thickBot="1">
      <c r="B41" s="197" t="s">
        <v>732</v>
      </c>
      <c r="C41" s="198">
        <v>1</v>
      </c>
      <c r="D41" s="174"/>
      <c r="E41" s="174"/>
      <c r="F41" s="174"/>
      <c r="G41" s="174"/>
      <c r="H41" s="174"/>
      <c r="I41" s="174"/>
      <c r="J41" s="174"/>
      <c r="K41" s="174"/>
      <c r="L41" s="174"/>
      <c r="M41" s="174"/>
      <c r="N41" s="174"/>
      <c r="O41" s="174"/>
      <c r="P41" s="174"/>
      <c r="Q41" s="174"/>
      <c r="R41" s="174"/>
      <c r="S41" s="174"/>
      <c r="T41" s="174"/>
    </row>
    <row r="42" spans="1:20" ht="15.75" thickBot="1">
      <c r="B42" s="197" t="s">
        <v>733</v>
      </c>
      <c r="C42" s="198">
        <v>2</v>
      </c>
      <c r="D42" s="174"/>
      <c r="E42" s="174"/>
      <c r="F42" s="174"/>
      <c r="G42" s="174"/>
      <c r="H42" s="174"/>
      <c r="I42" s="174"/>
      <c r="J42" s="174"/>
      <c r="K42" s="174"/>
      <c r="L42" s="174"/>
      <c r="M42" s="174"/>
      <c r="N42" s="174"/>
      <c r="O42" s="174"/>
      <c r="P42" s="174"/>
      <c r="Q42" s="174"/>
      <c r="R42" s="174"/>
      <c r="S42" s="174"/>
      <c r="T42" s="174"/>
    </row>
    <row r="43" spans="1:20" ht="14.25">
      <c r="B43" s="174"/>
      <c r="C43" s="174"/>
      <c r="D43" s="174"/>
      <c r="E43" s="174"/>
      <c r="F43" s="174"/>
      <c r="G43" s="174"/>
      <c r="H43" s="174"/>
      <c r="I43" s="174"/>
      <c r="J43" s="174"/>
      <c r="K43" s="174"/>
      <c r="L43" s="174"/>
      <c r="M43" s="174"/>
      <c r="N43" s="174"/>
      <c r="O43" s="174"/>
      <c r="P43" s="174"/>
      <c r="Q43" s="174"/>
      <c r="R43" s="174"/>
      <c r="S43" s="174"/>
      <c r="T43" s="174"/>
    </row>
    <row r="44" spans="1:20" ht="14.25">
      <c r="B44" s="174"/>
      <c r="C44" s="174"/>
      <c r="D44" s="174"/>
      <c r="E44" s="174"/>
      <c r="F44" s="174"/>
      <c r="G44" s="174"/>
      <c r="H44" s="174"/>
      <c r="I44" s="174"/>
      <c r="J44" s="174"/>
      <c r="K44" s="174"/>
      <c r="L44" s="174"/>
      <c r="M44" s="174"/>
      <c r="N44" s="174"/>
      <c r="O44" s="174"/>
      <c r="P44" s="174"/>
      <c r="Q44" s="174"/>
      <c r="R44" s="174"/>
      <c r="S44" s="174"/>
      <c r="T44" s="174"/>
    </row>
    <row r="45" spans="1:20" ht="20.25">
      <c r="B45" s="487" t="s">
        <v>734</v>
      </c>
      <c r="C45" s="487"/>
      <c r="D45" s="487"/>
      <c r="E45" s="487"/>
      <c r="F45" s="487"/>
      <c r="G45" s="487"/>
      <c r="H45" s="487"/>
      <c r="I45" s="487"/>
      <c r="J45" s="487"/>
      <c r="K45" s="487"/>
      <c r="L45" s="487"/>
      <c r="M45" s="487"/>
      <c r="N45" s="487"/>
      <c r="O45" s="487"/>
      <c r="P45" s="487"/>
      <c r="Q45" s="487"/>
      <c r="R45" s="487"/>
      <c r="S45" s="487"/>
      <c r="T45" s="487"/>
    </row>
    <row r="46" spans="1:20" ht="15.75">
      <c r="B46" s="200" t="s">
        <v>735</v>
      </c>
      <c r="C46" s="481" t="s">
        <v>736</v>
      </c>
      <c r="D46" s="481"/>
      <c r="E46" s="481"/>
      <c r="F46" s="481"/>
      <c r="G46" s="481"/>
      <c r="H46" s="481"/>
      <c r="I46" s="481"/>
      <c r="J46" s="481"/>
      <c r="K46" s="481"/>
      <c r="L46" s="481"/>
      <c r="M46" s="481"/>
      <c r="N46" s="481"/>
      <c r="O46" s="481"/>
      <c r="P46" s="481"/>
      <c r="Q46" s="481"/>
      <c r="R46" s="481"/>
      <c r="S46" s="481"/>
      <c r="T46" s="481"/>
    </row>
    <row r="47" spans="1:20" ht="15.75">
      <c r="B47" s="200" t="s">
        <v>737</v>
      </c>
      <c r="C47" s="481" t="s">
        <v>760</v>
      </c>
      <c r="D47" s="481"/>
      <c r="E47" s="481"/>
      <c r="F47" s="481"/>
      <c r="G47" s="481"/>
      <c r="H47" s="481"/>
      <c r="I47" s="481"/>
      <c r="J47" s="481"/>
      <c r="K47" s="481"/>
      <c r="L47" s="481"/>
      <c r="M47" s="481"/>
      <c r="N47" s="481"/>
      <c r="O47" s="481"/>
      <c r="P47" s="481"/>
      <c r="Q47" s="481"/>
      <c r="R47" s="481"/>
      <c r="S47" s="481"/>
      <c r="T47" s="481"/>
    </row>
    <row r="48" spans="1:20" ht="15.75">
      <c r="B48" s="201" t="s">
        <v>739</v>
      </c>
      <c r="C48" s="481" t="s">
        <v>761</v>
      </c>
      <c r="D48" s="481"/>
      <c r="E48" s="481"/>
      <c r="F48" s="481"/>
      <c r="G48" s="481"/>
      <c r="H48" s="481"/>
      <c r="I48" s="481"/>
      <c r="J48" s="481"/>
      <c r="K48" s="481"/>
      <c r="L48" s="481"/>
      <c r="M48" s="481"/>
      <c r="N48" s="481"/>
      <c r="O48" s="481"/>
      <c r="P48" s="481"/>
      <c r="Q48" s="481"/>
      <c r="R48" s="481"/>
      <c r="S48" s="481"/>
      <c r="T48" s="481"/>
    </row>
    <row r="49" spans="2:20">
      <c r="B49" s="387" t="s">
        <v>741</v>
      </c>
      <c r="C49" s="387"/>
      <c r="D49" s="387"/>
      <c r="E49" s="387"/>
      <c r="F49" s="387"/>
      <c r="G49" s="387"/>
      <c r="H49" s="387"/>
      <c r="I49" s="387"/>
      <c r="J49" s="387"/>
      <c r="K49" s="387"/>
      <c r="L49" s="387"/>
      <c r="M49" s="387"/>
      <c r="N49" s="387"/>
      <c r="O49" s="387"/>
      <c r="P49" s="387"/>
      <c r="Q49" s="387"/>
      <c r="R49" s="387"/>
      <c r="S49" s="387"/>
      <c r="T49" s="387"/>
    </row>
    <row r="51" spans="2:20" ht="20.25">
      <c r="B51" s="487" t="s">
        <v>742</v>
      </c>
      <c r="C51" s="487"/>
      <c r="D51" s="487"/>
      <c r="E51" s="487"/>
      <c r="F51" s="487"/>
      <c r="G51" s="487"/>
      <c r="H51" s="487"/>
      <c r="I51" s="487"/>
      <c r="J51" s="487"/>
      <c r="K51" s="487"/>
      <c r="L51" s="487"/>
      <c r="M51" s="487"/>
      <c r="N51" s="487"/>
      <c r="O51" s="487"/>
      <c r="P51" s="487"/>
      <c r="Q51" s="487"/>
      <c r="R51" s="487"/>
      <c r="S51" s="487"/>
      <c r="T51" s="487"/>
    </row>
    <row r="52" spans="2:20" ht="15.75">
      <c r="B52" s="201" t="s">
        <v>735</v>
      </c>
      <c r="C52" s="488" t="s">
        <v>744</v>
      </c>
      <c r="D52" s="488"/>
      <c r="E52" s="488"/>
      <c r="F52" s="488"/>
      <c r="G52" s="488"/>
      <c r="H52" s="488"/>
      <c r="I52" s="488"/>
      <c r="J52" s="488"/>
      <c r="K52" s="488"/>
      <c r="L52" s="488"/>
      <c r="M52" s="488"/>
      <c r="N52" s="488"/>
      <c r="O52" s="488"/>
      <c r="P52" s="488"/>
      <c r="Q52" s="488"/>
      <c r="R52" s="488"/>
      <c r="S52" s="488"/>
      <c r="T52" s="488"/>
    </row>
    <row r="53" spans="2:20" ht="15.75">
      <c r="B53" s="201" t="s">
        <v>737</v>
      </c>
      <c r="C53" s="481" t="s">
        <v>760</v>
      </c>
      <c r="D53" s="481"/>
      <c r="E53" s="481"/>
      <c r="F53" s="481"/>
      <c r="G53" s="481"/>
      <c r="H53" s="481"/>
      <c r="I53" s="481"/>
      <c r="J53" s="481"/>
      <c r="K53" s="481"/>
      <c r="L53" s="481"/>
      <c r="M53" s="481"/>
      <c r="N53" s="481"/>
      <c r="O53" s="481"/>
      <c r="P53" s="481"/>
      <c r="Q53" s="481"/>
      <c r="R53" s="481"/>
      <c r="S53" s="481"/>
      <c r="T53" s="481"/>
    </row>
    <row r="54" spans="2:20" ht="15.75">
      <c r="B54" s="201" t="s">
        <v>739</v>
      </c>
      <c r="C54" s="481" t="s">
        <v>765</v>
      </c>
      <c r="D54" s="481"/>
      <c r="E54" s="481"/>
      <c r="F54" s="481"/>
      <c r="G54" s="481"/>
      <c r="H54" s="481"/>
      <c r="I54" s="481"/>
      <c r="J54" s="481"/>
      <c r="K54" s="481"/>
      <c r="L54" s="481"/>
      <c r="M54" s="481"/>
      <c r="N54" s="481"/>
      <c r="O54" s="481"/>
      <c r="P54" s="481"/>
      <c r="Q54" s="481"/>
      <c r="R54" s="481"/>
      <c r="S54" s="481"/>
      <c r="T54" s="481"/>
    </row>
    <row r="55" spans="2:20" ht="15">
      <c r="B55" s="203" t="s">
        <v>747</v>
      </c>
      <c r="C55" s="506" t="s">
        <v>748</v>
      </c>
      <c r="D55" s="506"/>
      <c r="E55" s="506"/>
      <c r="F55" s="506"/>
      <c r="G55" s="506"/>
      <c r="H55" s="506"/>
      <c r="I55" s="506"/>
      <c r="J55" s="506"/>
      <c r="K55" s="506"/>
      <c r="L55" s="506"/>
      <c r="M55" s="506"/>
      <c r="N55" s="506"/>
      <c r="O55" s="506"/>
      <c r="P55" s="506"/>
      <c r="Q55" s="506"/>
      <c r="R55" s="506"/>
      <c r="S55" s="506"/>
      <c r="T55" s="507"/>
    </row>
    <row r="57" spans="2:20" ht="20.25">
      <c r="B57" s="487" t="s">
        <v>749</v>
      </c>
      <c r="C57" s="487"/>
      <c r="D57" s="487"/>
      <c r="E57" s="487"/>
      <c r="F57" s="487"/>
      <c r="G57" s="487"/>
      <c r="H57" s="487"/>
      <c r="I57" s="487"/>
      <c r="J57" s="487"/>
      <c r="K57" s="487"/>
      <c r="L57" s="487"/>
      <c r="M57" s="487"/>
      <c r="N57" s="487"/>
      <c r="O57" s="487"/>
      <c r="P57" s="487"/>
      <c r="Q57" s="487"/>
      <c r="R57" s="487"/>
      <c r="S57" s="487"/>
      <c r="T57" s="487"/>
    </row>
    <row r="58" spans="2:20" ht="15.75">
      <c r="B58" s="201" t="s">
        <v>735</v>
      </c>
      <c r="C58" s="488" t="s">
        <v>736</v>
      </c>
      <c r="D58" s="488"/>
      <c r="E58" s="488"/>
      <c r="F58" s="488"/>
      <c r="G58" s="488"/>
      <c r="H58" s="488"/>
      <c r="I58" s="488"/>
      <c r="J58" s="488"/>
      <c r="K58" s="488"/>
      <c r="L58" s="488"/>
      <c r="M58" s="488"/>
      <c r="N58" s="488"/>
      <c r="O58" s="488"/>
      <c r="P58" s="488"/>
      <c r="Q58" s="488"/>
      <c r="R58" s="488"/>
      <c r="S58" s="488"/>
      <c r="T58" s="488"/>
    </row>
    <row r="59" spans="2:20" ht="15.75">
      <c r="B59" s="201" t="s">
        <v>737</v>
      </c>
      <c r="C59" s="481" t="s">
        <v>760</v>
      </c>
      <c r="D59" s="481"/>
      <c r="E59" s="481"/>
      <c r="F59" s="481"/>
      <c r="G59" s="481"/>
      <c r="H59" s="481"/>
      <c r="I59" s="481"/>
      <c r="J59" s="481"/>
      <c r="K59" s="481"/>
      <c r="L59" s="481"/>
      <c r="M59" s="481"/>
      <c r="N59" s="481"/>
      <c r="O59" s="481"/>
      <c r="P59" s="481"/>
      <c r="Q59" s="481"/>
      <c r="R59" s="481"/>
      <c r="S59" s="481"/>
      <c r="T59" s="481"/>
    </row>
    <row r="60" spans="2:20" ht="15.75">
      <c r="B60" s="201" t="s">
        <v>739</v>
      </c>
      <c r="C60" s="481" t="s">
        <v>765</v>
      </c>
      <c r="D60" s="481"/>
      <c r="E60" s="481"/>
      <c r="F60" s="481"/>
      <c r="G60" s="481"/>
      <c r="H60" s="481"/>
      <c r="I60" s="481"/>
      <c r="J60" s="481"/>
      <c r="K60" s="481"/>
      <c r="L60" s="481"/>
      <c r="M60" s="481"/>
      <c r="N60" s="481"/>
      <c r="O60" s="481"/>
      <c r="P60" s="481"/>
      <c r="Q60" s="481"/>
      <c r="R60" s="481"/>
      <c r="S60" s="481"/>
      <c r="T60" s="481"/>
    </row>
    <row r="61" spans="2:20" ht="15.75">
      <c r="B61" s="201" t="s">
        <v>747</v>
      </c>
      <c r="C61" s="505" t="s">
        <v>750</v>
      </c>
      <c r="D61" s="506"/>
      <c r="E61" s="506"/>
      <c r="F61" s="506"/>
      <c r="G61" s="506"/>
      <c r="H61" s="506"/>
      <c r="I61" s="506"/>
      <c r="J61" s="506"/>
      <c r="K61" s="506"/>
      <c r="L61" s="506"/>
      <c r="M61" s="506"/>
      <c r="N61" s="506"/>
      <c r="O61" s="506"/>
      <c r="P61" s="506"/>
      <c r="Q61" s="506"/>
      <c r="R61" s="506"/>
      <c r="S61" s="506"/>
      <c r="T61" s="507"/>
    </row>
  </sheetData>
  <mergeCells count="59">
    <mergeCell ref="C59:T59"/>
    <mergeCell ref="C60:T60"/>
    <mergeCell ref="C61:T61"/>
    <mergeCell ref="C52:T52"/>
    <mergeCell ref="C53:T53"/>
    <mergeCell ref="C54:T54"/>
    <mergeCell ref="C55:T55"/>
    <mergeCell ref="B57:T57"/>
    <mergeCell ref="C58:T58"/>
    <mergeCell ref="B45:T45"/>
    <mergeCell ref="C46:T46"/>
    <mergeCell ref="C47:T47"/>
    <mergeCell ref="C48:T48"/>
    <mergeCell ref="B49:T49"/>
    <mergeCell ref="B51:T51"/>
    <mergeCell ref="A37:G37"/>
    <mergeCell ref="I5:O5"/>
    <mergeCell ref="I6:I7"/>
    <mergeCell ref="J6:L6"/>
    <mergeCell ref="N6:O6"/>
    <mergeCell ref="I15:M15"/>
    <mergeCell ref="G28:G29"/>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F9:F10"/>
    <mergeCell ref="A8:A16"/>
    <mergeCell ref="B8:B16"/>
    <mergeCell ref="C8:C16"/>
    <mergeCell ref="D9:D10"/>
    <mergeCell ref="E9:E10"/>
    <mergeCell ref="G5:G7"/>
    <mergeCell ref="A1:B3"/>
    <mergeCell ref="C1:E3"/>
    <mergeCell ref="F1:G1"/>
    <mergeCell ref="F2:G2"/>
    <mergeCell ref="F3:G3"/>
    <mergeCell ref="E6:E7"/>
    <mergeCell ref="F6:F7"/>
    <mergeCell ref="A5:A7"/>
    <mergeCell ref="B5:C5"/>
    <mergeCell ref="D5:D7"/>
    <mergeCell ref="E5:F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W64"/>
  <sheetViews>
    <sheetView zoomScale="78" zoomScaleNormal="78" workbookViewId="0">
      <selection activeCell="F3" sqref="F3:G3"/>
    </sheetView>
  </sheetViews>
  <sheetFormatPr baseColWidth="10" defaultRowHeight="12.75"/>
  <cols>
    <col min="1" max="3" width="13.42578125" customWidth="1"/>
    <col min="4" max="4" width="22.42578125" customWidth="1"/>
    <col min="7" max="7" width="21.140625" customWidth="1"/>
  </cols>
  <sheetData>
    <row r="1" spans="1:23" ht="15.75" customHeight="1">
      <c r="A1" s="480"/>
      <c r="B1" s="480"/>
      <c r="C1" s="368" t="s">
        <v>34</v>
      </c>
      <c r="D1" s="368"/>
      <c r="E1" s="368"/>
      <c r="F1" s="372" t="s">
        <v>228</v>
      </c>
      <c r="G1" s="372"/>
    </row>
    <row r="2" spans="1:23" ht="15.75" customHeight="1">
      <c r="A2" s="480"/>
      <c r="B2" s="480"/>
      <c r="C2" s="368"/>
      <c r="D2" s="368"/>
      <c r="E2" s="368"/>
      <c r="F2" s="372" t="s">
        <v>53</v>
      </c>
      <c r="G2" s="372"/>
    </row>
    <row r="3" spans="1:23" ht="15.75" customHeight="1">
      <c r="A3" s="480"/>
      <c r="B3" s="480"/>
      <c r="C3" s="368"/>
      <c r="D3" s="368"/>
      <c r="E3" s="368"/>
      <c r="F3" s="485" t="s">
        <v>235</v>
      </c>
      <c r="G3" s="486"/>
    </row>
    <row r="4" spans="1:23" ht="13.5" thickBot="1">
      <c r="A4" s="173"/>
      <c r="B4" s="173"/>
      <c r="C4" s="173"/>
      <c r="D4" s="173"/>
      <c r="E4" s="173"/>
      <c r="F4" s="173"/>
      <c r="G4" s="173"/>
    </row>
    <row r="5" spans="1:23" ht="13.5" thickBot="1">
      <c r="A5" s="475" t="s">
        <v>15</v>
      </c>
      <c r="B5" s="478" t="s">
        <v>16</v>
      </c>
      <c r="C5" s="479"/>
      <c r="D5" s="475" t="s">
        <v>17</v>
      </c>
      <c r="E5" s="478" t="s">
        <v>704</v>
      </c>
      <c r="F5" s="479"/>
      <c r="G5" s="469" t="s">
        <v>19</v>
      </c>
      <c r="I5" s="475" t="s">
        <v>15</v>
      </c>
      <c r="J5" s="478" t="s">
        <v>16</v>
      </c>
      <c r="K5" s="479"/>
      <c r="L5" s="475" t="s">
        <v>17</v>
      </c>
      <c r="M5" s="478" t="s">
        <v>704</v>
      </c>
      <c r="N5" s="479"/>
      <c r="O5" s="469" t="s">
        <v>19</v>
      </c>
      <c r="Q5" s="475" t="s">
        <v>15</v>
      </c>
      <c r="R5" s="478" t="s">
        <v>16</v>
      </c>
      <c r="S5" s="479"/>
      <c r="T5" s="475" t="s">
        <v>17</v>
      </c>
      <c r="U5" s="478" t="s">
        <v>704</v>
      </c>
      <c r="V5" s="479"/>
      <c r="W5" s="469" t="s">
        <v>19</v>
      </c>
    </row>
    <row r="6" spans="1:23">
      <c r="A6" s="476"/>
      <c r="B6" s="175" t="s">
        <v>20</v>
      </c>
      <c r="C6" s="175" t="s">
        <v>22</v>
      </c>
      <c r="D6" s="476"/>
      <c r="E6" s="475" t="s">
        <v>24</v>
      </c>
      <c r="F6" s="475" t="s">
        <v>25</v>
      </c>
      <c r="G6" s="470"/>
      <c r="I6" s="476"/>
      <c r="J6" s="175" t="s">
        <v>20</v>
      </c>
      <c r="K6" s="175" t="s">
        <v>22</v>
      </c>
      <c r="L6" s="476"/>
      <c r="M6" s="475" t="s">
        <v>24</v>
      </c>
      <c r="N6" s="475" t="s">
        <v>25</v>
      </c>
      <c r="O6" s="470"/>
      <c r="Q6" s="476"/>
      <c r="R6" s="175" t="s">
        <v>20</v>
      </c>
      <c r="S6" s="175" t="s">
        <v>22</v>
      </c>
      <c r="T6" s="476"/>
      <c r="U6" s="475" t="s">
        <v>24</v>
      </c>
      <c r="V6" s="475" t="s">
        <v>25</v>
      </c>
      <c r="W6" s="470"/>
    </row>
    <row r="7" spans="1:23" ht="64.5" thickBot="1">
      <c r="A7" s="477"/>
      <c r="B7" s="177" t="s">
        <v>21</v>
      </c>
      <c r="C7" s="177" t="s">
        <v>23</v>
      </c>
      <c r="D7" s="477"/>
      <c r="E7" s="477"/>
      <c r="F7" s="477"/>
      <c r="G7" s="471"/>
      <c r="I7" s="477"/>
      <c r="J7" s="177" t="s">
        <v>21</v>
      </c>
      <c r="K7" s="177" t="s">
        <v>23</v>
      </c>
      <c r="L7" s="477"/>
      <c r="M7" s="477"/>
      <c r="N7" s="477"/>
      <c r="O7" s="471"/>
      <c r="Q7" s="477"/>
      <c r="R7" s="177" t="s">
        <v>21</v>
      </c>
      <c r="S7" s="177" t="s">
        <v>23</v>
      </c>
      <c r="T7" s="477"/>
      <c r="U7" s="477"/>
      <c r="V7" s="477"/>
      <c r="W7" s="471"/>
    </row>
    <row r="8" spans="1:23" ht="102.75" thickBot="1">
      <c r="A8" s="469" t="str">
        <f>'Mapa de Riesgos.'!M46</f>
        <v>Revisión permanente de los terminos y etapas de los procesos en tramite</v>
      </c>
      <c r="B8" s="472" t="s">
        <v>674</v>
      </c>
      <c r="C8" s="472"/>
      <c r="D8" s="182" t="s">
        <v>26</v>
      </c>
      <c r="E8" s="164">
        <v>15</v>
      </c>
      <c r="F8" s="164">
        <v>0</v>
      </c>
      <c r="G8" s="164" t="s">
        <v>778</v>
      </c>
      <c r="I8" s="469" t="str">
        <f>'[1]Mapa de Riesgos'!N45</f>
        <v>Preventivo= sistema de gestión de calidad, procedimientos, normas internas, - ideario ético. Normatividad,Regimen Penal, Régimen disciplinario y Régimen del empeado public. Monitoreo a la informacion registrada en el  sistema de información.  sensibilizac</v>
      </c>
      <c r="J8" s="472" t="s">
        <v>674</v>
      </c>
      <c r="K8" s="472"/>
      <c r="L8" s="182" t="s">
        <v>26</v>
      </c>
      <c r="M8" s="164">
        <v>15</v>
      </c>
      <c r="N8" s="164">
        <v>0</v>
      </c>
      <c r="O8" s="164" t="s">
        <v>778</v>
      </c>
      <c r="Q8" s="469" t="str">
        <f>'[1]Mapa de Riesgos'!V45</f>
        <v>cuatrimestral</v>
      </c>
      <c r="R8" s="472" t="s">
        <v>674</v>
      </c>
      <c r="S8" s="472"/>
      <c r="T8" s="182" t="s">
        <v>26</v>
      </c>
      <c r="U8" s="164">
        <v>15</v>
      </c>
      <c r="V8" s="164">
        <v>0</v>
      </c>
      <c r="W8" s="164" t="s">
        <v>778</v>
      </c>
    </row>
    <row r="9" spans="1:23" ht="51.75" customHeight="1">
      <c r="A9" s="470"/>
      <c r="B9" s="473"/>
      <c r="C9" s="473"/>
      <c r="D9" s="472" t="s">
        <v>27</v>
      </c>
      <c r="E9" s="439">
        <v>5</v>
      </c>
      <c r="F9" s="439">
        <v>0</v>
      </c>
      <c r="G9" s="439" t="s">
        <v>779</v>
      </c>
      <c r="I9" s="470"/>
      <c r="J9" s="473"/>
      <c r="K9" s="473"/>
      <c r="L9" s="472" t="s">
        <v>27</v>
      </c>
      <c r="M9" s="439">
        <v>5</v>
      </c>
      <c r="N9" s="439">
        <v>0</v>
      </c>
      <c r="O9" s="439" t="s">
        <v>779</v>
      </c>
      <c r="Q9" s="470"/>
      <c r="R9" s="473"/>
      <c r="S9" s="473"/>
      <c r="T9" s="472" t="s">
        <v>27</v>
      </c>
      <c r="U9" s="439">
        <v>5</v>
      </c>
      <c r="V9" s="439">
        <v>0</v>
      </c>
      <c r="W9" s="439" t="s">
        <v>779</v>
      </c>
    </row>
    <row r="10" spans="1:23" ht="15" customHeight="1" thickBot="1">
      <c r="A10" s="470"/>
      <c r="B10" s="473"/>
      <c r="C10" s="473"/>
      <c r="D10" s="474"/>
      <c r="E10" s="440"/>
      <c r="F10" s="440"/>
      <c r="G10" s="440"/>
      <c r="I10" s="470"/>
      <c r="J10" s="473"/>
      <c r="K10" s="473"/>
      <c r="L10" s="474"/>
      <c r="M10" s="440"/>
      <c r="N10" s="440"/>
      <c r="O10" s="440"/>
      <c r="Q10" s="470"/>
      <c r="R10" s="473"/>
      <c r="S10" s="473"/>
      <c r="T10" s="474"/>
      <c r="U10" s="440"/>
      <c r="V10" s="440"/>
      <c r="W10" s="440"/>
    </row>
    <row r="11" spans="1:23" ht="17.25" customHeight="1" thickBot="1">
      <c r="A11" s="470"/>
      <c r="B11" s="473"/>
      <c r="C11" s="473"/>
      <c r="D11" s="177" t="s">
        <v>28</v>
      </c>
      <c r="E11" s="165">
        <v>0</v>
      </c>
      <c r="F11" s="165">
        <v>15</v>
      </c>
      <c r="G11" s="165" t="s">
        <v>780</v>
      </c>
      <c r="I11" s="470"/>
      <c r="J11" s="473"/>
      <c r="K11" s="473"/>
      <c r="L11" s="177" t="s">
        <v>28</v>
      </c>
      <c r="M11" s="165">
        <v>0</v>
      </c>
      <c r="N11" s="165">
        <v>15</v>
      </c>
      <c r="O11" s="165" t="s">
        <v>780</v>
      </c>
      <c r="Q11" s="470"/>
      <c r="R11" s="473"/>
      <c r="S11" s="473"/>
      <c r="T11" s="177" t="s">
        <v>28</v>
      </c>
      <c r="U11" s="165">
        <v>0</v>
      </c>
      <c r="V11" s="165">
        <v>15</v>
      </c>
      <c r="W11" s="165" t="s">
        <v>780</v>
      </c>
    </row>
    <row r="12" spans="1:23" ht="51.75" customHeight="1" thickBot="1">
      <c r="A12" s="470"/>
      <c r="B12" s="473"/>
      <c r="C12" s="473"/>
      <c r="D12" s="177" t="s">
        <v>29</v>
      </c>
      <c r="E12" s="165">
        <v>10</v>
      </c>
      <c r="F12" s="165">
        <v>0</v>
      </c>
      <c r="G12" s="237" t="s">
        <v>781</v>
      </c>
      <c r="I12" s="470"/>
      <c r="J12" s="473"/>
      <c r="K12" s="473"/>
      <c r="L12" s="177" t="s">
        <v>29</v>
      </c>
      <c r="M12" s="165">
        <v>10</v>
      </c>
      <c r="N12" s="165">
        <v>0</v>
      </c>
      <c r="O12" s="237" t="s">
        <v>781</v>
      </c>
      <c r="Q12" s="470"/>
      <c r="R12" s="473"/>
      <c r="S12" s="473"/>
      <c r="T12" s="177" t="s">
        <v>29</v>
      </c>
      <c r="U12" s="165">
        <v>10</v>
      </c>
      <c r="V12" s="165">
        <v>0</v>
      </c>
      <c r="W12" s="237" t="s">
        <v>781</v>
      </c>
    </row>
    <row r="13" spans="1:23" ht="58.5" customHeight="1" thickBot="1">
      <c r="A13" s="470"/>
      <c r="B13" s="473"/>
      <c r="C13" s="473"/>
      <c r="D13" s="177" t="s">
        <v>30</v>
      </c>
      <c r="E13" s="165">
        <v>15</v>
      </c>
      <c r="F13" s="165">
        <v>0</v>
      </c>
      <c r="G13" s="165" t="s">
        <v>314</v>
      </c>
      <c r="I13" s="470"/>
      <c r="J13" s="473"/>
      <c r="K13" s="473"/>
      <c r="L13" s="177" t="s">
        <v>30</v>
      </c>
      <c r="M13" s="165">
        <v>15</v>
      </c>
      <c r="N13" s="165">
        <v>0</v>
      </c>
      <c r="O13" s="165" t="s">
        <v>314</v>
      </c>
      <c r="Q13" s="470"/>
      <c r="R13" s="473"/>
      <c r="S13" s="473"/>
      <c r="T13" s="177" t="s">
        <v>30</v>
      </c>
      <c r="U13" s="165">
        <v>15</v>
      </c>
      <c r="V13" s="165">
        <v>0</v>
      </c>
      <c r="W13" s="165" t="s">
        <v>314</v>
      </c>
    </row>
    <row r="14" spans="1:23" ht="42.75" customHeight="1" thickBot="1">
      <c r="A14" s="470"/>
      <c r="B14" s="473"/>
      <c r="C14" s="473"/>
      <c r="D14" s="177" t="s">
        <v>31</v>
      </c>
      <c r="E14" s="165">
        <v>10</v>
      </c>
      <c r="F14" s="165">
        <v>0</v>
      </c>
      <c r="G14" s="165" t="s">
        <v>782</v>
      </c>
      <c r="I14" s="470"/>
      <c r="J14" s="473"/>
      <c r="K14" s="473"/>
      <c r="L14" s="177" t="s">
        <v>31</v>
      </c>
      <c r="M14" s="165">
        <v>10</v>
      </c>
      <c r="N14" s="165">
        <v>0</v>
      </c>
      <c r="O14" s="165" t="s">
        <v>782</v>
      </c>
      <c r="Q14" s="470"/>
      <c r="R14" s="473"/>
      <c r="S14" s="473"/>
      <c r="T14" s="177" t="s">
        <v>31</v>
      </c>
      <c r="U14" s="165">
        <v>10</v>
      </c>
      <c r="V14" s="165">
        <v>0</v>
      </c>
      <c r="W14" s="165" t="s">
        <v>782</v>
      </c>
    </row>
    <row r="15" spans="1:23" ht="59.25" customHeight="1" thickBot="1">
      <c r="A15" s="470"/>
      <c r="B15" s="473"/>
      <c r="C15" s="473"/>
      <c r="D15" s="177" t="s">
        <v>32</v>
      </c>
      <c r="E15" s="165">
        <v>30</v>
      </c>
      <c r="F15" s="165">
        <v>0</v>
      </c>
      <c r="G15" s="165" t="s">
        <v>783</v>
      </c>
      <c r="I15" s="470"/>
      <c r="J15" s="473"/>
      <c r="K15" s="473"/>
      <c r="L15" s="177" t="s">
        <v>32</v>
      </c>
      <c r="M15" s="165">
        <v>30</v>
      </c>
      <c r="N15" s="165">
        <v>0</v>
      </c>
      <c r="O15" s="165" t="s">
        <v>783</v>
      </c>
      <c r="Q15" s="470"/>
      <c r="R15" s="473"/>
      <c r="S15" s="473"/>
      <c r="T15" s="177" t="s">
        <v>32</v>
      </c>
      <c r="U15" s="165">
        <v>30</v>
      </c>
      <c r="V15" s="165">
        <v>0</v>
      </c>
      <c r="W15" s="165" t="s">
        <v>783</v>
      </c>
    </row>
    <row r="16" spans="1:23" ht="13.5" thickBot="1">
      <c r="A16" s="471"/>
      <c r="B16" s="474"/>
      <c r="C16" s="474"/>
      <c r="D16" s="230" t="s">
        <v>33</v>
      </c>
      <c r="E16" s="191">
        <v>85</v>
      </c>
      <c r="F16" s="191">
        <v>15</v>
      </c>
      <c r="G16" s="191"/>
      <c r="I16" s="471"/>
      <c r="J16" s="474"/>
      <c r="K16" s="474"/>
      <c r="L16" s="230" t="s">
        <v>33</v>
      </c>
      <c r="M16" s="191">
        <v>85</v>
      </c>
      <c r="N16" s="191">
        <v>15</v>
      </c>
      <c r="O16" s="191"/>
      <c r="Q16" s="471"/>
      <c r="R16" s="474"/>
      <c r="S16" s="474"/>
      <c r="T16" s="230" t="s">
        <v>33</v>
      </c>
      <c r="U16" s="191">
        <v>85</v>
      </c>
      <c r="V16" s="191">
        <v>15</v>
      </c>
      <c r="W16" s="191"/>
    </row>
    <row r="17" spans="1:23">
      <c r="A17" s="172"/>
      <c r="B17" s="193"/>
      <c r="C17" s="193"/>
      <c r="D17" s="194"/>
      <c r="E17" s="172"/>
      <c r="F17" s="172"/>
      <c r="G17" s="172"/>
    </row>
    <row r="18" spans="1:23">
      <c r="A18" s="172"/>
      <c r="B18" s="193"/>
      <c r="C18" s="193"/>
      <c r="D18" s="194"/>
      <c r="E18" s="172"/>
      <c r="F18" s="172"/>
      <c r="G18" s="172"/>
    </row>
    <row r="19" spans="1:23">
      <c r="A19" s="172"/>
      <c r="B19" s="193"/>
      <c r="C19" s="193"/>
      <c r="D19" s="194"/>
      <c r="E19" s="172"/>
      <c r="F19" s="172"/>
      <c r="G19" s="172"/>
    </row>
    <row r="20" spans="1:23" ht="15.75" customHeight="1">
      <c r="A20" s="480"/>
      <c r="B20" s="480"/>
      <c r="C20" s="368" t="s">
        <v>34</v>
      </c>
      <c r="D20" s="368"/>
      <c r="E20" s="368"/>
      <c r="F20" s="372" t="s">
        <v>228</v>
      </c>
      <c r="G20" s="372"/>
    </row>
    <row r="21" spans="1:23" ht="15.75" customHeight="1">
      <c r="A21" s="480"/>
      <c r="B21" s="480"/>
      <c r="C21" s="368"/>
      <c r="D21" s="368"/>
      <c r="E21" s="368"/>
      <c r="F21" s="372" t="s">
        <v>53</v>
      </c>
      <c r="G21" s="372"/>
    </row>
    <row r="22" spans="1:23" ht="15.75" customHeight="1">
      <c r="A22" s="480"/>
      <c r="B22" s="480"/>
      <c r="C22" s="368"/>
      <c r="D22" s="368"/>
      <c r="E22" s="368"/>
      <c r="F22" s="485" t="s">
        <v>235</v>
      </c>
      <c r="G22" s="486"/>
    </row>
    <row r="23" spans="1:23" ht="13.5" thickBot="1">
      <c r="A23" s="172"/>
      <c r="B23" s="193"/>
      <c r="C23" s="193"/>
      <c r="D23" s="194"/>
      <c r="E23" s="172"/>
      <c r="F23" s="172"/>
      <c r="G23" s="172"/>
    </row>
    <row r="24" spans="1:23" ht="13.5" thickBot="1">
      <c r="A24" s="475" t="s">
        <v>15</v>
      </c>
      <c r="B24" s="478" t="s">
        <v>16</v>
      </c>
      <c r="C24" s="479"/>
      <c r="D24" s="475" t="s">
        <v>17</v>
      </c>
      <c r="E24" s="478" t="s">
        <v>704</v>
      </c>
      <c r="F24" s="479"/>
      <c r="G24" s="469" t="s">
        <v>19</v>
      </c>
      <c r="I24" s="475" t="s">
        <v>15</v>
      </c>
      <c r="J24" s="478" t="s">
        <v>16</v>
      </c>
      <c r="K24" s="479"/>
      <c r="L24" s="475" t="s">
        <v>17</v>
      </c>
      <c r="M24" s="478" t="s">
        <v>704</v>
      </c>
      <c r="N24" s="479"/>
      <c r="O24" s="469" t="s">
        <v>19</v>
      </c>
      <c r="Q24" s="475" t="s">
        <v>15</v>
      </c>
      <c r="R24" s="478" t="s">
        <v>16</v>
      </c>
      <c r="S24" s="479"/>
      <c r="T24" s="475" t="s">
        <v>17</v>
      </c>
      <c r="U24" s="478" t="s">
        <v>704</v>
      </c>
      <c r="V24" s="479"/>
      <c r="W24" s="469" t="s">
        <v>19</v>
      </c>
    </row>
    <row r="25" spans="1:23">
      <c r="A25" s="476"/>
      <c r="B25" s="175" t="s">
        <v>20</v>
      </c>
      <c r="C25" s="175" t="s">
        <v>22</v>
      </c>
      <c r="D25" s="476"/>
      <c r="E25" s="475" t="s">
        <v>24</v>
      </c>
      <c r="F25" s="475" t="s">
        <v>25</v>
      </c>
      <c r="G25" s="470"/>
      <c r="I25" s="476"/>
      <c r="J25" s="175" t="s">
        <v>20</v>
      </c>
      <c r="K25" s="175" t="s">
        <v>22</v>
      </c>
      <c r="L25" s="476"/>
      <c r="M25" s="475" t="s">
        <v>24</v>
      </c>
      <c r="N25" s="475" t="s">
        <v>25</v>
      </c>
      <c r="O25" s="470"/>
      <c r="Q25" s="476"/>
      <c r="R25" s="175" t="s">
        <v>20</v>
      </c>
      <c r="S25" s="175" t="s">
        <v>22</v>
      </c>
      <c r="T25" s="476"/>
      <c r="U25" s="475" t="s">
        <v>24</v>
      </c>
      <c r="V25" s="475" t="s">
        <v>25</v>
      </c>
      <c r="W25" s="470"/>
    </row>
    <row r="26" spans="1:23" ht="64.5" thickBot="1">
      <c r="A26" s="477"/>
      <c r="B26" s="177" t="s">
        <v>21</v>
      </c>
      <c r="C26" s="177" t="s">
        <v>23</v>
      </c>
      <c r="D26" s="477"/>
      <c r="E26" s="477"/>
      <c r="F26" s="477"/>
      <c r="G26" s="471"/>
      <c r="I26" s="477"/>
      <c r="J26" s="177" t="s">
        <v>21</v>
      </c>
      <c r="K26" s="177" t="s">
        <v>23</v>
      </c>
      <c r="L26" s="477"/>
      <c r="M26" s="477"/>
      <c r="N26" s="477"/>
      <c r="O26" s="471"/>
      <c r="Q26" s="477"/>
      <c r="R26" s="177" t="s">
        <v>21</v>
      </c>
      <c r="S26" s="177" t="s">
        <v>23</v>
      </c>
      <c r="T26" s="477"/>
      <c r="U26" s="477"/>
      <c r="V26" s="477"/>
      <c r="W26" s="471"/>
    </row>
    <row r="27" spans="1:23" ht="102.75" thickBot="1">
      <c r="A27" s="469" t="str">
        <f>'Mapa de Riesgos.'!M47</f>
        <v xml:space="preserve">Verificación del cumplimiento de los requisitos y revision permanente  de los procesos disciplinarios </v>
      </c>
      <c r="B27" s="472" t="s">
        <v>674</v>
      </c>
      <c r="C27" s="472"/>
      <c r="D27" s="177" t="s">
        <v>26</v>
      </c>
      <c r="E27" s="165">
        <v>15</v>
      </c>
      <c r="F27" s="165">
        <v>0</v>
      </c>
      <c r="G27" s="164" t="s">
        <v>778</v>
      </c>
      <c r="I27" s="469" t="str">
        <f>'[1]Mapa de Riesgos'!N64</f>
        <v>Documentación del proceso de Gestión Documental y de las tablas de retención documental, en los cuales se establecen los controles y medidas de protección de los Documentos</v>
      </c>
      <c r="J27" s="472" t="s">
        <v>674</v>
      </c>
      <c r="K27" s="472"/>
      <c r="L27" s="182" t="s">
        <v>26</v>
      </c>
      <c r="M27" s="164">
        <v>15</v>
      </c>
      <c r="N27" s="164">
        <v>0</v>
      </c>
      <c r="O27" s="164" t="s">
        <v>778</v>
      </c>
      <c r="Q27" s="469" t="str">
        <f>'[1]Mapa de Riesgos'!V64</f>
        <v>Bimestral</v>
      </c>
      <c r="R27" s="472" t="s">
        <v>674</v>
      </c>
      <c r="S27" s="472"/>
      <c r="T27" s="182" t="s">
        <v>26</v>
      </c>
      <c r="U27" s="164">
        <v>15</v>
      </c>
      <c r="V27" s="164">
        <v>0</v>
      </c>
      <c r="W27" s="164" t="s">
        <v>778</v>
      </c>
    </row>
    <row r="28" spans="1:23">
      <c r="A28" s="470"/>
      <c r="B28" s="473"/>
      <c r="C28" s="473"/>
      <c r="D28" s="472" t="s">
        <v>27</v>
      </c>
      <c r="E28" s="439">
        <v>5</v>
      </c>
      <c r="F28" s="439">
        <v>0</v>
      </c>
      <c r="G28" s="439" t="s">
        <v>779</v>
      </c>
      <c r="I28" s="470"/>
      <c r="J28" s="473"/>
      <c r="K28" s="473"/>
      <c r="L28" s="472" t="s">
        <v>27</v>
      </c>
      <c r="M28" s="439">
        <v>5</v>
      </c>
      <c r="N28" s="439">
        <v>0</v>
      </c>
      <c r="O28" s="439" t="s">
        <v>779</v>
      </c>
      <c r="Q28" s="470"/>
      <c r="R28" s="473"/>
      <c r="S28" s="473"/>
      <c r="T28" s="472" t="s">
        <v>27</v>
      </c>
      <c r="U28" s="439">
        <v>5</v>
      </c>
      <c r="V28" s="439">
        <v>0</v>
      </c>
      <c r="W28" s="439" t="s">
        <v>779</v>
      </c>
    </row>
    <row r="29" spans="1:23" ht="41.25" customHeight="1" thickBot="1">
      <c r="A29" s="470"/>
      <c r="B29" s="473"/>
      <c r="C29" s="473"/>
      <c r="D29" s="474"/>
      <c r="E29" s="440"/>
      <c r="F29" s="440"/>
      <c r="G29" s="440"/>
      <c r="I29" s="470"/>
      <c r="J29" s="473"/>
      <c r="K29" s="473"/>
      <c r="L29" s="474"/>
      <c r="M29" s="440"/>
      <c r="N29" s="440"/>
      <c r="O29" s="440"/>
      <c r="Q29" s="470"/>
      <c r="R29" s="473"/>
      <c r="S29" s="473"/>
      <c r="T29" s="474"/>
      <c r="U29" s="440"/>
      <c r="V29" s="440"/>
      <c r="W29" s="440"/>
    </row>
    <row r="30" spans="1:23" ht="24" customHeight="1" thickBot="1">
      <c r="A30" s="470"/>
      <c r="B30" s="473"/>
      <c r="C30" s="473"/>
      <c r="D30" s="177" t="s">
        <v>28</v>
      </c>
      <c r="E30" s="165">
        <v>0</v>
      </c>
      <c r="F30" s="165">
        <v>15</v>
      </c>
      <c r="G30" s="165"/>
      <c r="I30" s="470"/>
      <c r="J30" s="473"/>
      <c r="K30" s="473"/>
      <c r="L30" s="177" t="s">
        <v>28</v>
      </c>
      <c r="M30" s="165">
        <v>0</v>
      </c>
      <c r="N30" s="165">
        <v>15</v>
      </c>
      <c r="O30" s="165" t="s">
        <v>780</v>
      </c>
      <c r="Q30" s="470"/>
      <c r="R30" s="473"/>
      <c r="S30" s="473"/>
      <c r="T30" s="177" t="s">
        <v>28</v>
      </c>
      <c r="U30" s="165">
        <v>0</v>
      </c>
      <c r="V30" s="165">
        <v>15</v>
      </c>
      <c r="W30" s="165" t="s">
        <v>780</v>
      </c>
    </row>
    <row r="31" spans="1:23" ht="34.5" customHeight="1" thickBot="1">
      <c r="A31" s="470"/>
      <c r="B31" s="473"/>
      <c r="C31" s="473"/>
      <c r="D31" s="177" t="s">
        <v>29</v>
      </c>
      <c r="E31" s="165">
        <v>10</v>
      </c>
      <c r="F31" s="165">
        <v>0</v>
      </c>
      <c r="G31" s="237" t="s">
        <v>781</v>
      </c>
      <c r="I31" s="470"/>
      <c r="J31" s="473"/>
      <c r="K31" s="473"/>
      <c r="L31" s="177" t="s">
        <v>29</v>
      </c>
      <c r="M31" s="165">
        <v>10</v>
      </c>
      <c r="N31" s="165">
        <v>0</v>
      </c>
      <c r="O31" s="237" t="s">
        <v>781</v>
      </c>
      <c r="Q31" s="470"/>
      <c r="R31" s="473"/>
      <c r="S31" s="473"/>
      <c r="T31" s="177" t="s">
        <v>29</v>
      </c>
      <c r="U31" s="165">
        <v>10</v>
      </c>
      <c r="V31" s="165">
        <v>0</v>
      </c>
      <c r="W31" s="237" t="s">
        <v>781</v>
      </c>
    </row>
    <row r="32" spans="1:23" ht="55.5" customHeight="1" thickBot="1">
      <c r="A32" s="470"/>
      <c r="B32" s="473"/>
      <c r="C32" s="473"/>
      <c r="D32" s="177" t="s">
        <v>30</v>
      </c>
      <c r="E32" s="165">
        <v>15</v>
      </c>
      <c r="F32" s="165">
        <v>0</v>
      </c>
      <c r="G32" s="165" t="s">
        <v>314</v>
      </c>
      <c r="I32" s="470"/>
      <c r="J32" s="473"/>
      <c r="K32" s="473"/>
      <c r="L32" s="177" t="s">
        <v>30</v>
      </c>
      <c r="M32" s="165">
        <v>15</v>
      </c>
      <c r="N32" s="165">
        <v>0</v>
      </c>
      <c r="O32" s="165" t="s">
        <v>314</v>
      </c>
      <c r="Q32" s="470"/>
      <c r="R32" s="473"/>
      <c r="S32" s="473"/>
      <c r="T32" s="177" t="s">
        <v>30</v>
      </c>
      <c r="U32" s="165">
        <v>15</v>
      </c>
      <c r="V32" s="165">
        <v>0</v>
      </c>
      <c r="W32" s="165" t="s">
        <v>314</v>
      </c>
    </row>
    <row r="33" spans="1:23" ht="90" thickBot="1">
      <c r="A33" s="470"/>
      <c r="B33" s="473"/>
      <c r="C33" s="473"/>
      <c r="D33" s="177" t="s">
        <v>31</v>
      </c>
      <c r="E33" s="165">
        <v>10</v>
      </c>
      <c r="F33" s="165">
        <v>0</v>
      </c>
      <c r="G33" s="165" t="s">
        <v>782</v>
      </c>
      <c r="I33" s="470"/>
      <c r="J33" s="473"/>
      <c r="K33" s="473"/>
      <c r="L33" s="177" t="s">
        <v>31</v>
      </c>
      <c r="M33" s="165">
        <v>10</v>
      </c>
      <c r="N33" s="165">
        <v>0</v>
      </c>
      <c r="O33" s="165" t="s">
        <v>782</v>
      </c>
      <c r="Q33" s="470"/>
      <c r="R33" s="473"/>
      <c r="S33" s="473"/>
      <c r="T33" s="177" t="s">
        <v>31</v>
      </c>
      <c r="U33" s="165">
        <v>10</v>
      </c>
      <c r="V33" s="165">
        <v>0</v>
      </c>
      <c r="W33" s="165" t="s">
        <v>782</v>
      </c>
    </row>
    <row r="34" spans="1:23" ht="102.75" thickBot="1">
      <c r="A34" s="470"/>
      <c r="B34" s="473"/>
      <c r="C34" s="473"/>
      <c r="D34" s="177" t="s">
        <v>32</v>
      </c>
      <c r="E34" s="165">
        <v>30</v>
      </c>
      <c r="F34" s="165"/>
      <c r="G34" s="165" t="s">
        <v>783</v>
      </c>
      <c r="I34" s="470"/>
      <c r="J34" s="473"/>
      <c r="K34" s="473"/>
      <c r="L34" s="177" t="s">
        <v>32</v>
      </c>
      <c r="M34" s="165">
        <v>30</v>
      </c>
      <c r="N34" s="165">
        <v>0</v>
      </c>
      <c r="O34" s="165" t="s">
        <v>783</v>
      </c>
      <c r="Q34" s="470"/>
      <c r="R34" s="473"/>
      <c r="S34" s="473"/>
      <c r="T34" s="177" t="s">
        <v>32</v>
      </c>
      <c r="U34" s="165">
        <v>30</v>
      </c>
      <c r="V34" s="165">
        <v>0</v>
      </c>
      <c r="W34" s="165" t="s">
        <v>783</v>
      </c>
    </row>
    <row r="35" spans="1:23" ht="13.5" thickBot="1">
      <c r="A35" s="471"/>
      <c r="B35" s="474"/>
      <c r="C35" s="474"/>
      <c r="D35" s="230" t="s">
        <v>33</v>
      </c>
      <c r="E35" s="191">
        <v>85</v>
      </c>
      <c r="F35" s="191">
        <v>15</v>
      </c>
      <c r="G35" s="191"/>
      <c r="I35" s="471"/>
      <c r="J35" s="474"/>
      <c r="K35" s="474"/>
      <c r="L35" s="230" t="s">
        <v>33</v>
      </c>
      <c r="M35" s="191">
        <v>85</v>
      </c>
      <c r="N35" s="191">
        <v>15</v>
      </c>
      <c r="O35" s="191"/>
      <c r="Q35" s="471"/>
      <c r="R35" s="474"/>
      <c r="S35" s="474"/>
      <c r="T35" s="230" t="s">
        <v>33</v>
      </c>
      <c r="U35" s="191">
        <v>85</v>
      </c>
      <c r="V35" s="191">
        <v>15</v>
      </c>
      <c r="W35" s="191"/>
    </row>
    <row r="36" spans="1:23">
      <c r="A36" s="172"/>
      <c r="B36" s="193"/>
      <c r="C36" s="193"/>
      <c r="D36" s="194"/>
      <c r="E36" s="172"/>
      <c r="F36" s="172"/>
      <c r="G36" s="172"/>
    </row>
    <row r="37" spans="1:23">
      <c r="A37" s="172"/>
      <c r="B37" s="193"/>
      <c r="C37" s="193"/>
      <c r="D37" s="194"/>
      <c r="E37" s="172"/>
      <c r="F37" s="172"/>
      <c r="G37" s="172"/>
    </row>
    <row r="38" spans="1:23">
      <c r="A38" s="173"/>
      <c r="B38" s="173"/>
      <c r="C38" s="173"/>
      <c r="D38" s="173"/>
      <c r="E38" s="173"/>
      <c r="F38" s="173"/>
      <c r="G38" s="173"/>
    </row>
    <row r="39" spans="1:23" ht="15.75" customHeight="1">
      <c r="A39" s="480"/>
      <c r="B39" s="480"/>
      <c r="C39" s="368" t="s">
        <v>34</v>
      </c>
      <c r="D39" s="368"/>
      <c r="E39" s="368"/>
      <c r="F39" s="372" t="s">
        <v>228</v>
      </c>
      <c r="G39" s="372"/>
    </row>
    <row r="40" spans="1:23" ht="15.75" customHeight="1">
      <c r="A40" s="480"/>
      <c r="B40" s="480"/>
      <c r="C40" s="368"/>
      <c r="D40" s="368"/>
      <c r="E40" s="368"/>
      <c r="F40" s="372" t="s">
        <v>53</v>
      </c>
      <c r="G40" s="372"/>
    </row>
    <row r="41" spans="1:23" ht="15.75" customHeight="1">
      <c r="A41" s="480"/>
      <c r="B41" s="480"/>
      <c r="C41" s="368"/>
      <c r="D41" s="368"/>
      <c r="E41" s="368"/>
      <c r="F41" s="485" t="s">
        <v>235</v>
      </c>
      <c r="G41" s="486"/>
    </row>
    <row r="42" spans="1:23" ht="13.5" thickBot="1">
      <c r="A42" s="172"/>
      <c r="B42" s="193"/>
      <c r="C42" s="193"/>
      <c r="D42" s="194"/>
      <c r="E42" s="172"/>
      <c r="F42" s="172"/>
      <c r="G42" s="172"/>
    </row>
    <row r="43" spans="1:23" ht="13.5" thickBot="1">
      <c r="A43" s="475" t="s">
        <v>15</v>
      </c>
      <c r="B43" s="478" t="s">
        <v>16</v>
      </c>
      <c r="C43" s="479"/>
      <c r="D43" s="475" t="s">
        <v>17</v>
      </c>
      <c r="E43" s="478" t="s">
        <v>704</v>
      </c>
      <c r="F43" s="479"/>
      <c r="G43" s="469" t="s">
        <v>19</v>
      </c>
      <c r="I43" s="475" t="s">
        <v>15</v>
      </c>
      <c r="J43" s="478" t="s">
        <v>16</v>
      </c>
      <c r="K43" s="479"/>
      <c r="L43" s="475" t="s">
        <v>17</v>
      </c>
      <c r="M43" s="478" t="s">
        <v>704</v>
      </c>
      <c r="N43" s="479"/>
      <c r="O43" s="469" t="s">
        <v>19</v>
      </c>
    </row>
    <row r="44" spans="1:23">
      <c r="A44" s="476"/>
      <c r="B44" s="175" t="s">
        <v>20</v>
      </c>
      <c r="C44" s="175" t="s">
        <v>22</v>
      </c>
      <c r="D44" s="476"/>
      <c r="E44" s="475" t="s">
        <v>24</v>
      </c>
      <c r="F44" s="475" t="s">
        <v>25</v>
      </c>
      <c r="G44" s="470"/>
      <c r="I44" s="476"/>
      <c r="J44" s="175" t="s">
        <v>20</v>
      </c>
      <c r="K44" s="175" t="s">
        <v>22</v>
      </c>
      <c r="L44" s="476"/>
      <c r="M44" s="475" t="s">
        <v>24</v>
      </c>
      <c r="N44" s="475" t="s">
        <v>25</v>
      </c>
      <c r="O44" s="470"/>
    </row>
    <row r="45" spans="1:23" ht="64.5" thickBot="1">
      <c r="A45" s="477"/>
      <c r="B45" s="177" t="s">
        <v>21</v>
      </c>
      <c r="C45" s="177" t="s">
        <v>23</v>
      </c>
      <c r="D45" s="477"/>
      <c r="E45" s="477"/>
      <c r="F45" s="477"/>
      <c r="G45" s="471"/>
      <c r="I45" s="477"/>
      <c r="J45" s="177" t="s">
        <v>21</v>
      </c>
      <c r="K45" s="177" t="s">
        <v>23</v>
      </c>
      <c r="L45" s="477"/>
      <c r="M45" s="477"/>
      <c r="N45" s="477"/>
      <c r="O45" s="471"/>
    </row>
    <row r="46" spans="1:23" ht="59.25" customHeight="1" thickBot="1">
      <c r="A46" s="469" t="str">
        <f>'Mapa de Riesgos.'!M48</f>
        <v>Seguimiento periodico a las actuaciones adelantadas dentro de los expedientes, revision por parte del personero delegado para la vigilancia administrativa de los actos administrativos antes de su firma</v>
      </c>
      <c r="B46" s="472" t="s">
        <v>674</v>
      </c>
      <c r="C46" s="472"/>
      <c r="D46" s="177" t="s">
        <v>26</v>
      </c>
      <c r="E46" s="165">
        <v>15</v>
      </c>
      <c r="F46" s="165">
        <v>0</v>
      </c>
      <c r="G46" s="165" t="s">
        <v>784</v>
      </c>
      <c r="I46" s="469" t="str">
        <f>'[1]Mapa de Riesgos'!N83</f>
        <v>•Preventivo= sistema de gestión de calidad, procedimientos, normas internas, - ideario ético. Normatividad,Regimen Penal, Régimen disciplinario y Régimen del empeado public. Monitoreo a la informacion registrada en el  sistema de información.  sensibiliza</v>
      </c>
      <c r="J46" s="472" t="s">
        <v>674</v>
      </c>
      <c r="K46" s="472"/>
      <c r="L46" s="182" t="s">
        <v>26</v>
      </c>
      <c r="M46" s="164">
        <v>15</v>
      </c>
      <c r="N46" s="164">
        <v>0</v>
      </c>
      <c r="O46" s="164" t="s">
        <v>778</v>
      </c>
    </row>
    <row r="47" spans="1:23" ht="45.75" customHeight="1">
      <c r="A47" s="470"/>
      <c r="B47" s="473"/>
      <c r="C47" s="473"/>
      <c r="D47" s="472" t="s">
        <v>27</v>
      </c>
      <c r="E47" s="439">
        <v>5</v>
      </c>
      <c r="F47" s="439">
        <v>0</v>
      </c>
      <c r="G47" s="519" t="s">
        <v>785</v>
      </c>
      <c r="H47" s="238"/>
      <c r="I47" s="470"/>
      <c r="J47" s="473"/>
      <c r="K47" s="473"/>
      <c r="L47" s="472" t="s">
        <v>27</v>
      </c>
      <c r="M47" s="439">
        <v>5</v>
      </c>
      <c r="N47" s="439">
        <v>0</v>
      </c>
      <c r="O47" s="439" t="s">
        <v>779</v>
      </c>
    </row>
    <row r="48" spans="1:23" ht="13.5" thickBot="1">
      <c r="A48" s="470"/>
      <c r="B48" s="473"/>
      <c r="C48" s="473"/>
      <c r="D48" s="474"/>
      <c r="E48" s="440"/>
      <c r="F48" s="440"/>
      <c r="G48" s="520"/>
      <c r="H48" s="238"/>
      <c r="I48" s="470"/>
      <c r="J48" s="473"/>
      <c r="K48" s="473"/>
      <c r="L48" s="474"/>
      <c r="M48" s="440"/>
      <c r="N48" s="440"/>
      <c r="O48" s="440"/>
    </row>
    <row r="49" spans="1:15" ht="19.5" customHeight="1" thickBot="1">
      <c r="A49" s="470"/>
      <c r="B49" s="473"/>
      <c r="C49" s="473"/>
      <c r="D49" s="177" t="s">
        <v>28</v>
      </c>
      <c r="E49" s="165">
        <v>0</v>
      </c>
      <c r="F49" s="165">
        <v>15</v>
      </c>
      <c r="G49" s="165"/>
      <c r="I49" s="470"/>
      <c r="J49" s="473"/>
      <c r="K49" s="473"/>
      <c r="L49" s="177" t="s">
        <v>28</v>
      </c>
      <c r="M49" s="165">
        <v>0</v>
      </c>
      <c r="N49" s="165">
        <v>15</v>
      </c>
      <c r="O49" s="165" t="s">
        <v>780</v>
      </c>
    </row>
    <row r="50" spans="1:15" ht="33.75" customHeight="1" thickBot="1">
      <c r="A50" s="470"/>
      <c r="B50" s="473"/>
      <c r="C50" s="473"/>
      <c r="D50" s="177" t="s">
        <v>29</v>
      </c>
      <c r="E50" s="165">
        <v>10</v>
      </c>
      <c r="F50" s="165">
        <v>0</v>
      </c>
      <c r="G50" s="237" t="s">
        <v>781</v>
      </c>
      <c r="I50" s="470"/>
      <c r="J50" s="473"/>
      <c r="K50" s="473"/>
      <c r="L50" s="177" t="s">
        <v>29</v>
      </c>
      <c r="M50" s="165">
        <v>10</v>
      </c>
      <c r="N50" s="165">
        <v>0</v>
      </c>
      <c r="O50" s="237" t="s">
        <v>781</v>
      </c>
    </row>
    <row r="51" spans="1:15" ht="115.5" thickBot="1">
      <c r="A51" s="470"/>
      <c r="B51" s="473"/>
      <c r="C51" s="473"/>
      <c r="D51" s="177" t="s">
        <v>30</v>
      </c>
      <c r="E51" s="165">
        <v>15</v>
      </c>
      <c r="F51" s="165">
        <v>0</v>
      </c>
      <c r="G51" s="165" t="s">
        <v>314</v>
      </c>
      <c r="I51" s="470"/>
      <c r="J51" s="473"/>
      <c r="K51" s="473"/>
      <c r="L51" s="177" t="s">
        <v>30</v>
      </c>
      <c r="M51" s="165">
        <v>15</v>
      </c>
      <c r="N51" s="165">
        <v>0</v>
      </c>
      <c r="O51" s="165" t="s">
        <v>314</v>
      </c>
    </row>
    <row r="52" spans="1:15" ht="90" thickBot="1">
      <c r="A52" s="470"/>
      <c r="B52" s="473"/>
      <c r="C52" s="473"/>
      <c r="D52" s="177" t="s">
        <v>31</v>
      </c>
      <c r="E52" s="165">
        <v>10</v>
      </c>
      <c r="F52" s="165">
        <v>0</v>
      </c>
      <c r="G52" s="165" t="s">
        <v>786</v>
      </c>
      <c r="I52" s="470"/>
      <c r="J52" s="473"/>
      <c r="K52" s="473"/>
      <c r="L52" s="177" t="s">
        <v>31</v>
      </c>
      <c r="M52" s="165">
        <v>10</v>
      </c>
      <c r="N52" s="165">
        <v>0</v>
      </c>
      <c r="O52" s="165" t="s">
        <v>782</v>
      </c>
    </row>
    <row r="53" spans="1:15" ht="74.25" customHeight="1" thickBot="1">
      <c r="A53" s="470"/>
      <c r="B53" s="473"/>
      <c r="C53" s="473"/>
      <c r="D53" s="177" t="s">
        <v>32</v>
      </c>
      <c r="E53" s="165">
        <v>30</v>
      </c>
      <c r="F53" s="165">
        <v>0</v>
      </c>
      <c r="G53" s="226" t="s">
        <v>787</v>
      </c>
      <c r="I53" s="470"/>
      <c r="J53" s="473"/>
      <c r="K53" s="473"/>
      <c r="L53" s="177" t="s">
        <v>32</v>
      </c>
      <c r="M53" s="165">
        <v>30</v>
      </c>
      <c r="N53" s="165">
        <v>0</v>
      </c>
      <c r="O53" s="165" t="s">
        <v>783</v>
      </c>
    </row>
    <row r="54" spans="1:15" ht="16.5" customHeight="1" thickBot="1">
      <c r="A54" s="471"/>
      <c r="B54" s="474"/>
      <c r="C54" s="474"/>
      <c r="D54" s="230" t="s">
        <v>33</v>
      </c>
      <c r="E54" s="191">
        <v>85</v>
      </c>
      <c r="F54" s="191">
        <v>15</v>
      </c>
      <c r="G54" s="191"/>
      <c r="I54" s="471"/>
      <c r="J54" s="474"/>
      <c r="K54" s="474"/>
      <c r="L54" s="230" t="s">
        <v>33</v>
      </c>
      <c r="M54" s="191">
        <v>85</v>
      </c>
      <c r="N54" s="191">
        <v>15</v>
      </c>
      <c r="O54" s="191"/>
    </row>
    <row r="55" spans="1:15">
      <c r="A55" s="173"/>
      <c r="B55" s="173"/>
      <c r="C55" s="173"/>
      <c r="D55" s="173"/>
      <c r="E55" s="173"/>
      <c r="F55" s="173"/>
      <c r="G55" s="173"/>
    </row>
    <row r="56" spans="1:15" ht="13.5" thickBot="1">
      <c r="A56" s="173"/>
      <c r="B56" s="173"/>
      <c r="C56" s="173"/>
      <c r="D56" s="173"/>
      <c r="E56" s="173"/>
      <c r="F56" s="173"/>
      <c r="G56" s="173"/>
    </row>
    <row r="57" spans="1:15">
      <c r="A57" s="457" t="s">
        <v>187</v>
      </c>
      <c r="B57" s="458"/>
      <c r="C57" s="459"/>
      <c r="D57" s="463" t="s">
        <v>188</v>
      </c>
      <c r="E57" s="464"/>
      <c r="F57" s="464"/>
      <c r="G57" s="465"/>
    </row>
    <row r="58" spans="1:15">
      <c r="A58" s="460"/>
      <c r="B58" s="461"/>
      <c r="C58" s="462"/>
      <c r="D58" s="466" t="s">
        <v>189</v>
      </c>
      <c r="E58" s="467"/>
      <c r="F58" s="467"/>
      <c r="G58" s="468"/>
    </row>
    <row r="59" spans="1:15">
      <c r="A59" s="460"/>
      <c r="B59" s="461"/>
      <c r="C59" s="462"/>
      <c r="D59" s="466" t="s">
        <v>190</v>
      </c>
      <c r="E59" s="467"/>
      <c r="F59" s="467"/>
      <c r="G59" s="468"/>
    </row>
    <row r="60" spans="1:15">
      <c r="A60" s="497" t="s">
        <v>191</v>
      </c>
      <c r="B60" s="498"/>
      <c r="C60" s="499"/>
      <c r="D60" s="451">
        <v>0</v>
      </c>
      <c r="E60" s="452"/>
      <c r="F60" s="452"/>
      <c r="G60" s="453"/>
    </row>
    <row r="61" spans="1:15">
      <c r="A61" s="497" t="s">
        <v>192</v>
      </c>
      <c r="B61" s="498"/>
      <c r="C61" s="499"/>
      <c r="D61" s="451">
        <v>1</v>
      </c>
      <c r="E61" s="452"/>
      <c r="F61" s="452"/>
      <c r="G61" s="453"/>
    </row>
    <row r="62" spans="1:15" ht="13.5" thickBot="1">
      <c r="A62" s="500" t="s">
        <v>193</v>
      </c>
      <c r="B62" s="501"/>
      <c r="C62" s="502"/>
      <c r="D62" s="454">
        <v>2</v>
      </c>
      <c r="E62" s="455"/>
      <c r="F62" s="455"/>
      <c r="G62" s="456"/>
    </row>
    <row r="63" spans="1:15">
      <c r="A63" s="173"/>
      <c r="B63" s="173"/>
      <c r="C63" s="173"/>
      <c r="D63" s="173"/>
      <c r="E63" s="173"/>
      <c r="F63" s="173"/>
      <c r="G63" s="173"/>
    </row>
    <row r="64" spans="1:15">
      <c r="A64" s="382" t="s">
        <v>753</v>
      </c>
      <c r="B64" s="382"/>
      <c r="C64" s="382"/>
      <c r="D64" s="382"/>
      <c r="E64" s="382"/>
      <c r="F64" s="382"/>
      <c r="G64" s="382"/>
    </row>
  </sheetData>
  <mergeCells count="138">
    <mergeCell ref="Q24:Q26"/>
    <mergeCell ref="R24:S24"/>
    <mergeCell ref="T24:T26"/>
    <mergeCell ref="U24:V24"/>
    <mergeCell ref="W24:W26"/>
    <mergeCell ref="W28:W29"/>
    <mergeCell ref="U25:U26"/>
    <mergeCell ref="V25:V26"/>
    <mergeCell ref="Q27:Q35"/>
    <mergeCell ref="R27:R35"/>
    <mergeCell ref="S27:S35"/>
    <mergeCell ref="T28:T29"/>
    <mergeCell ref="U28:U29"/>
    <mergeCell ref="V28:V29"/>
    <mergeCell ref="Q5:Q7"/>
    <mergeCell ref="R5:S5"/>
    <mergeCell ref="T5:T7"/>
    <mergeCell ref="U5:V5"/>
    <mergeCell ref="W5:W7"/>
    <mergeCell ref="U6:U7"/>
    <mergeCell ref="V6:V7"/>
    <mergeCell ref="Q8:Q16"/>
    <mergeCell ref="R8:R16"/>
    <mergeCell ref="S8:S16"/>
    <mergeCell ref="T9:T10"/>
    <mergeCell ref="U9:U10"/>
    <mergeCell ref="V9:V10"/>
    <mergeCell ref="W9:W10"/>
    <mergeCell ref="I46:I54"/>
    <mergeCell ref="J46:J54"/>
    <mergeCell ref="K46:K54"/>
    <mergeCell ref="L47:L48"/>
    <mergeCell ref="M47:M48"/>
    <mergeCell ref="N47:N48"/>
    <mergeCell ref="O28:O29"/>
    <mergeCell ref="I43:I45"/>
    <mergeCell ref="J43:K43"/>
    <mergeCell ref="L43:L45"/>
    <mergeCell ref="M43:N43"/>
    <mergeCell ref="O43:O45"/>
    <mergeCell ref="M44:M45"/>
    <mergeCell ref="N44:N45"/>
    <mergeCell ref="I27:I35"/>
    <mergeCell ref="J27:J35"/>
    <mergeCell ref="K27:K35"/>
    <mergeCell ref="L28:L29"/>
    <mergeCell ref="M28:M29"/>
    <mergeCell ref="N28:N29"/>
    <mergeCell ref="O47:O48"/>
    <mergeCell ref="I24:I26"/>
    <mergeCell ref="J24:K24"/>
    <mergeCell ref="L24:L26"/>
    <mergeCell ref="M24:N24"/>
    <mergeCell ref="O24:O26"/>
    <mergeCell ref="M25:M26"/>
    <mergeCell ref="N25:N26"/>
    <mergeCell ref="M9:M10"/>
    <mergeCell ref="I5:I7"/>
    <mergeCell ref="J5:K5"/>
    <mergeCell ref="L5:L7"/>
    <mergeCell ref="M5:N5"/>
    <mergeCell ref="O5:O7"/>
    <mergeCell ref="M6:M7"/>
    <mergeCell ref="N6:N7"/>
    <mergeCell ref="I8:I16"/>
    <mergeCell ref="J8:J16"/>
    <mergeCell ref="K8:K16"/>
    <mergeCell ref="N9:N10"/>
    <mergeCell ref="O9:O10"/>
    <mergeCell ref="L9:L10"/>
    <mergeCell ref="A61:C61"/>
    <mergeCell ref="D61:G61"/>
    <mergeCell ref="A62:C62"/>
    <mergeCell ref="D62:G62"/>
    <mergeCell ref="A64:G64"/>
    <mergeCell ref="G47:G48"/>
    <mergeCell ref="A57:C59"/>
    <mergeCell ref="D57:G57"/>
    <mergeCell ref="D58:G58"/>
    <mergeCell ref="D59:G59"/>
    <mergeCell ref="A60:C60"/>
    <mergeCell ref="D60:G60"/>
    <mergeCell ref="A46:A54"/>
    <mergeCell ref="B46:B54"/>
    <mergeCell ref="C46:C54"/>
    <mergeCell ref="D47:D48"/>
    <mergeCell ref="E47:E48"/>
    <mergeCell ref="F47:F48"/>
    <mergeCell ref="A43:A45"/>
    <mergeCell ref="B43:C43"/>
    <mergeCell ref="D43:D45"/>
    <mergeCell ref="E43:F43"/>
    <mergeCell ref="G43:G45"/>
    <mergeCell ref="E44:E45"/>
    <mergeCell ref="F44:F45"/>
    <mergeCell ref="G28:G29"/>
    <mergeCell ref="A39:B41"/>
    <mergeCell ref="C39:E41"/>
    <mergeCell ref="F39:G39"/>
    <mergeCell ref="F40:G40"/>
    <mergeCell ref="F41:G41"/>
    <mergeCell ref="A27:A35"/>
    <mergeCell ref="B27:B35"/>
    <mergeCell ref="C27:C35"/>
    <mergeCell ref="D28:D29"/>
    <mergeCell ref="E28:E29"/>
    <mergeCell ref="F28:F29"/>
    <mergeCell ref="A24:A26"/>
    <mergeCell ref="B24:C24"/>
    <mergeCell ref="D24:D26"/>
    <mergeCell ref="E24:F24"/>
    <mergeCell ref="G24:G26"/>
    <mergeCell ref="E25:E26"/>
    <mergeCell ref="F25:F26"/>
    <mergeCell ref="G9:G10"/>
    <mergeCell ref="A20:B22"/>
    <mergeCell ref="C20:E22"/>
    <mergeCell ref="F20:G20"/>
    <mergeCell ref="F21:G21"/>
    <mergeCell ref="F22:G22"/>
    <mergeCell ref="E6:E7"/>
    <mergeCell ref="F6:F7"/>
    <mergeCell ref="A8:A16"/>
    <mergeCell ref="B8:B16"/>
    <mergeCell ref="C8:C16"/>
    <mergeCell ref="D9:D10"/>
    <mergeCell ref="E9:E10"/>
    <mergeCell ref="F9:F10"/>
    <mergeCell ref="A1:B3"/>
    <mergeCell ref="C1:E3"/>
    <mergeCell ref="F1:G1"/>
    <mergeCell ref="F2:G2"/>
    <mergeCell ref="F3:G3"/>
    <mergeCell ref="A5:A7"/>
    <mergeCell ref="B5:C5"/>
    <mergeCell ref="D5:D7"/>
    <mergeCell ref="E5:F5"/>
    <mergeCell ref="G5:G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dimension ref="A1:I64"/>
  <sheetViews>
    <sheetView workbookViewId="0">
      <selection activeCell="J8" sqref="J8"/>
    </sheetView>
  </sheetViews>
  <sheetFormatPr baseColWidth="10" defaultRowHeight="12.75"/>
  <cols>
    <col min="1" max="3" width="13.42578125" customWidth="1"/>
    <col min="4" max="4" width="22.42578125" customWidth="1"/>
    <col min="7" max="7" width="21.140625" customWidth="1"/>
  </cols>
  <sheetData>
    <row r="1" spans="1:9" ht="15.75" customHeight="1">
      <c r="A1" s="480"/>
      <c r="B1" s="480"/>
      <c r="C1" s="368" t="s">
        <v>34</v>
      </c>
      <c r="D1" s="368"/>
      <c r="E1" s="368"/>
      <c r="F1" s="372" t="s">
        <v>228</v>
      </c>
      <c r="G1" s="372"/>
    </row>
    <row r="2" spans="1:9" ht="15.75" customHeight="1">
      <c r="A2" s="480"/>
      <c r="B2" s="480"/>
      <c r="C2" s="368"/>
      <c r="D2" s="368"/>
      <c r="E2" s="368"/>
      <c r="F2" s="372" t="s">
        <v>53</v>
      </c>
      <c r="G2" s="372"/>
    </row>
    <row r="3" spans="1:9" ht="15.75" customHeight="1">
      <c r="A3" s="480"/>
      <c r="B3" s="480"/>
      <c r="C3" s="368"/>
      <c r="D3" s="368"/>
      <c r="E3" s="368"/>
      <c r="F3" s="485" t="s">
        <v>235</v>
      </c>
      <c r="G3" s="486"/>
    </row>
    <row r="4" spans="1:9" ht="13.5" thickBot="1">
      <c r="A4" s="173"/>
      <c r="B4" s="173"/>
      <c r="C4" s="173"/>
      <c r="D4" s="173"/>
      <c r="E4" s="173"/>
      <c r="F4" s="173"/>
      <c r="G4" s="173"/>
    </row>
    <row r="5" spans="1:9" ht="13.5" thickBot="1">
      <c r="A5" s="475" t="s">
        <v>15</v>
      </c>
      <c r="B5" s="478" t="s">
        <v>16</v>
      </c>
      <c r="C5" s="479"/>
      <c r="D5" s="475" t="s">
        <v>17</v>
      </c>
      <c r="E5" s="478" t="s">
        <v>704</v>
      </c>
      <c r="F5" s="479"/>
      <c r="G5" s="469" t="s">
        <v>19</v>
      </c>
    </row>
    <row r="6" spans="1:9">
      <c r="A6" s="476"/>
      <c r="B6" s="175" t="s">
        <v>20</v>
      </c>
      <c r="C6" s="175" t="s">
        <v>22</v>
      </c>
      <c r="D6" s="476"/>
      <c r="E6" s="475" t="s">
        <v>24</v>
      </c>
      <c r="F6" s="475" t="s">
        <v>25</v>
      </c>
      <c r="G6" s="470"/>
      <c r="I6" s="66"/>
    </row>
    <row r="7" spans="1:9" ht="51.75" thickBot="1">
      <c r="A7" s="477"/>
      <c r="B7" s="177" t="s">
        <v>21</v>
      </c>
      <c r="C7" s="177" t="s">
        <v>23</v>
      </c>
      <c r="D7" s="477"/>
      <c r="E7" s="477"/>
      <c r="F7" s="477"/>
      <c r="G7" s="471"/>
      <c r="I7" s="178"/>
    </row>
    <row r="8" spans="1:9" ht="51.75" thickBot="1">
      <c r="A8" s="469" t="s">
        <v>418</v>
      </c>
      <c r="B8" s="472" t="s">
        <v>674</v>
      </c>
      <c r="C8" s="472"/>
      <c r="D8" s="182" t="s">
        <v>26</v>
      </c>
      <c r="E8" s="164">
        <v>15</v>
      </c>
      <c r="F8" s="164">
        <v>0</v>
      </c>
      <c r="G8" s="164" t="s">
        <v>807</v>
      </c>
      <c r="I8" s="178"/>
    </row>
    <row r="9" spans="1:9">
      <c r="A9" s="470"/>
      <c r="B9" s="473"/>
      <c r="C9" s="473"/>
      <c r="D9" s="472" t="s">
        <v>27</v>
      </c>
      <c r="E9" s="439">
        <v>5</v>
      </c>
      <c r="F9" s="439">
        <v>0</v>
      </c>
      <c r="G9" s="439" t="s">
        <v>756</v>
      </c>
      <c r="I9" s="178"/>
    </row>
    <row r="10" spans="1:9" ht="13.5" thickBot="1">
      <c r="A10" s="470"/>
      <c r="B10" s="473"/>
      <c r="C10" s="473"/>
      <c r="D10" s="474"/>
      <c r="E10" s="440"/>
      <c r="F10" s="440"/>
      <c r="G10" s="440"/>
      <c r="I10" s="66"/>
    </row>
    <row r="11" spans="1:9" ht="20.25" customHeight="1" thickBot="1">
      <c r="A11" s="470"/>
      <c r="B11" s="473"/>
      <c r="C11" s="473"/>
      <c r="D11" s="177" t="s">
        <v>28</v>
      </c>
      <c r="E11" s="165">
        <v>0</v>
      </c>
      <c r="F11" s="165">
        <v>15</v>
      </c>
      <c r="G11" s="165"/>
      <c r="I11" s="66"/>
    </row>
    <row r="12" spans="1:9" ht="23.25" customHeight="1" thickBot="1">
      <c r="A12" s="470"/>
      <c r="B12" s="473"/>
      <c r="C12" s="473"/>
      <c r="D12" s="177" t="s">
        <v>29</v>
      </c>
      <c r="E12" s="165">
        <v>10</v>
      </c>
      <c r="F12" s="165">
        <v>0</v>
      </c>
      <c r="G12" s="165" t="s">
        <v>808</v>
      </c>
      <c r="I12" s="66"/>
    </row>
    <row r="13" spans="1:9" ht="51.75" thickBot="1">
      <c r="A13" s="470"/>
      <c r="B13" s="473"/>
      <c r="C13" s="473"/>
      <c r="D13" s="177" t="s">
        <v>30</v>
      </c>
      <c r="E13" s="165">
        <v>15</v>
      </c>
      <c r="F13" s="165">
        <v>0</v>
      </c>
      <c r="G13" s="165" t="s">
        <v>314</v>
      </c>
    </row>
    <row r="14" spans="1:9" ht="51.75" thickBot="1">
      <c r="A14" s="470"/>
      <c r="B14" s="473"/>
      <c r="C14" s="473"/>
      <c r="D14" s="177" t="s">
        <v>31</v>
      </c>
      <c r="E14" s="165">
        <v>10</v>
      </c>
      <c r="F14" s="165">
        <v>0</v>
      </c>
      <c r="G14" s="165" t="s">
        <v>809</v>
      </c>
    </row>
    <row r="15" spans="1:9" ht="64.5" thickBot="1">
      <c r="A15" s="470"/>
      <c r="B15" s="473"/>
      <c r="C15" s="473"/>
      <c r="D15" s="177" t="s">
        <v>32</v>
      </c>
      <c r="E15" s="165">
        <v>30</v>
      </c>
      <c r="F15" s="165">
        <v>0</v>
      </c>
      <c r="G15" s="165" t="s">
        <v>810</v>
      </c>
    </row>
    <row r="16" spans="1:9" ht="13.5" thickBot="1">
      <c r="A16" s="471"/>
      <c r="B16" s="474"/>
      <c r="C16" s="474"/>
      <c r="D16" s="235" t="s">
        <v>33</v>
      </c>
      <c r="E16" s="191">
        <v>85</v>
      </c>
      <c r="F16" s="191">
        <v>15</v>
      </c>
      <c r="G16" s="191"/>
    </row>
    <row r="17" spans="1:7">
      <c r="A17" s="233"/>
      <c r="B17" s="193"/>
      <c r="C17" s="193"/>
      <c r="D17" s="194"/>
      <c r="E17" s="233"/>
      <c r="F17" s="233"/>
      <c r="G17" s="233"/>
    </row>
    <row r="18" spans="1:7">
      <c r="A18" s="233"/>
      <c r="B18" s="193"/>
      <c r="C18" s="193"/>
      <c r="D18" s="194"/>
      <c r="E18" s="233"/>
      <c r="F18" s="233"/>
      <c r="G18" s="233"/>
    </row>
    <row r="19" spans="1:7">
      <c r="A19" s="233"/>
      <c r="B19" s="193"/>
      <c r="C19" s="193"/>
      <c r="D19" s="194"/>
      <c r="E19" s="233"/>
      <c r="F19" s="233"/>
      <c r="G19" s="233"/>
    </row>
    <row r="20" spans="1:7" ht="15.75" customHeight="1">
      <c r="A20" s="480"/>
      <c r="B20" s="480"/>
      <c r="C20" s="368" t="s">
        <v>34</v>
      </c>
      <c r="D20" s="368"/>
      <c r="E20" s="368"/>
      <c r="F20" s="372" t="s">
        <v>228</v>
      </c>
      <c r="G20" s="372"/>
    </row>
    <row r="21" spans="1:7" ht="15.75" customHeight="1">
      <c r="A21" s="480"/>
      <c r="B21" s="480"/>
      <c r="C21" s="368"/>
      <c r="D21" s="368"/>
      <c r="E21" s="368"/>
      <c r="F21" s="372" t="s">
        <v>53</v>
      </c>
      <c r="G21" s="372"/>
    </row>
    <row r="22" spans="1:7" ht="15.75" customHeight="1">
      <c r="A22" s="480"/>
      <c r="B22" s="480"/>
      <c r="C22" s="368"/>
      <c r="D22" s="368"/>
      <c r="E22" s="368"/>
      <c r="F22" s="485" t="s">
        <v>235</v>
      </c>
      <c r="G22" s="486"/>
    </row>
    <row r="23" spans="1:7" ht="13.5" thickBot="1">
      <c r="A23" s="233"/>
      <c r="B23" s="193"/>
      <c r="C23" s="193"/>
      <c r="D23" s="194"/>
      <c r="E23" s="233"/>
      <c r="F23" s="233"/>
      <c r="G23" s="233"/>
    </row>
    <row r="24" spans="1:7" ht="13.5" thickBot="1">
      <c r="A24" s="475" t="s">
        <v>15</v>
      </c>
      <c r="B24" s="478" t="s">
        <v>16</v>
      </c>
      <c r="C24" s="479"/>
      <c r="D24" s="475" t="s">
        <v>17</v>
      </c>
      <c r="E24" s="478" t="s">
        <v>704</v>
      </c>
      <c r="F24" s="479"/>
      <c r="G24" s="469" t="s">
        <v>19</v>
      </c>
    </row>
    <row r="25" spans="1:7">
      <c r="A25" s="476"/>
      <c r="B25" s="175" t="s">
        <v>20</v>
      </c>
      <c r="C25" s="175" t="s">
        <v>22</v>
      </c>
      <c r="D25" s="476"/>
      <c r="E25" s="475" t="s">
        <v>24</v>
      </c>
      <c r="F25" s="475" t="s">
        <v>25</v>
      </c>
      <c r="G25" s="470"/>
    </row>
    <row r="26" spans="1:7" ht="51.75" thickBot="1">
      <c r="A26" s="477"/>
      <c r="B26" s="177" t="s">
        <v>21</v>
      </c>
      <c r="C26" s="177" t="s">
        <v>23</v>
      </c>
      <c r="D26" s="477"/>
      <c r="E26" s="477"/>
      <c r="F26" s="477"/>
      <c r="G26" s="471"/>
    </row>
    <row r="27" spans="1:7" ht="51.75" thickBot="1">
      <c r="A27" s="469" t="s">
        <v>426</v>
      </c>
      <c r="B27" s="472" t="s">
        <v>674</v>
      </c>
      <c r="C27" s="472"/>
      <c r="D27" s="177" t="s">
        <v>26</v>
      </c>
      <c r="E27" s="165">
        <v>15</v>
      </c>
      <c r="F27" s="165">
        <v>0</v>
      </c>
      <c r="G27" s="165" t="s">
        <v>767</v>
      </c>
    </row>
    <row r="28" spans="1:7">
      <c r="A28" s="470"/>
      <c r="B28" s="473"/>
      <c r="C28" s="473"/>
      <c r="D28" s="472" t="s">
        <v>27</v>
      </c>
      <c r="E28" s="439">
        <v>5</v>
      </c>
      <c r="F28" s="439">
        <v>0</v>
      </c>
      <c r="G28" s="439" t="s">
        <v>811</v>
      </c>
    </row>
    <row r="29" spans="1:7" ht="13.5" thickBot="1">
      <c r="A29" s="470"/>
      <c r="B29" s="473"/>
      <c r="C29" s="473"/>
      <c r="D29" s="474"/>
      <c r="E29" s="440"/>
      <c r="F29" s="440"/>
      <c r="G29" s="440"/>
    </row>
    <row r="30" spans="1:7" ht="19.5" customHeight="1" thickBot="1">
      <c r="A30" s="470"/>
      <c r="B30" s="473"/>
      <c r="C30" s="473"/>
      <c r="D30" s="177" t="s">
        <v>28</v>
      </c>
      <c r="E30" s="165">
        <v>0</v>
      </c>
      <c r="F30" s="165">
        <v>15</v>
      </c>
      <c r="G30" s="165"/>
    </row>
    <row r="31" spans="1:7" ht="31.5" customHeight="1" thickBot="1">
      <c r="A31" s="470"/>
      <c r="B31" s="473"/>
      <c r="C31" s="473"/>
      <c r="D31" s="177" t="s">
        <v>29</v>
      </c>
      <c r="E31" s="165">
        <v>10</v>
      </c>
      <c r="F31" s="165">
        <v>0</v>
      </c>
      <c r="G31" s="165" t="s">
        <v>812</v>
      </c>
    </row>
    <row r="32" spans="1:7" ht="51.75" thickBot="1">
      <c r="A32" s="470"/>
      <c r="B32" s="473"/>
      <c r="C32" s="473"/>
      <c r="D32" s="177" t="s">
        <v>30</v>
      </c>
      <c r="E32" s="165">
        <v>15</v>
      </c>
      <c r="F32" s="165">
        <v>0</v>
      </c>
      <c r="G32" s="165" t="s">
        <v>314</v>
      </c>
    </row>
    <row r="33" spans="1:7" ht="51.75" thickBot="1">
      <c r="A33" s="470"/>
      <c r="B33" s="473"/>
      <c r="C33" s="473"/>
      <c r="D33" s="177" t="s">
        <v>31</v>
      </c>
      <c r="E33" s="165">
        <v>10</v>
      </c>
      <c r="F33" s="165">
        <v>0</v>
      </c>
      <c r="G33" s="165" t="s">
        <v>435</v>
      </c>
    </row>
    <row r="34" spans="1:7" ht="59.25" customHeight="1" thickBot="1">
      <c r="A34" s="470"/>
      <c r="B34" s="473"/>
      <c r="C34" s="473"/>
      <c r="D34" s="177" t="s">
        <v>32</v>
      </c>
      <c r="E34" s="165">
        <v>30</v>
      </c>
      <c r="F34" s="165">
        <v>0</v>
      </c>
      <c r="G34" s="165" t="s">
        <v>813</v>
      </c>
    </row>
    <row r="35" spans="1:7" ht="13.5" thickBot="1">
      <c r="A35" s="471"/>
      <c r="B35" s="474"/>
      <c r="C35" s="474"/>
      <c r="D35" s="235" t="s">
        <v>33</v>
      </c>
      <c r="E35" s="191">
        <v>85</v>
      </c>
      <c r="F35" s="191">
        <v>15</v>
      </c>
      <c r="G35" s="191"/>
    </row>
    <row r="36" spans="1:7">
      <c r="A36" s="233"/>
      <c r="B36" s="193"/>
      <c r="C36" s="193"/>
      <c r="D36" s="194"/>
      <c r="E36" s="233"/>
      <c r="F36" s="233"/>
      <c r="G36" s="233"/>
    </row>
    <row r="37" spans="1:7">
      <c r="A37" s="233"/>
      <c r="B37" s="193"/>
      <c r="C37" s="193"/>
      <c r="D37" s="194"/>
      <c r="E37" s="233"/>
      <c r="F37" s="233"/>
      <c r="G37" s="233"/>
    </row>
    <row r="38" spans="1:7">
      <c r="A38" s="173"/>
      <c r="B38" s="173"/>
      <c r="C38" s="173"/>
      <c r="D38" s="173"/>
      <c r="E38" s="173"/>
      <c r="F38" s="173"/>
      <c r="G38" s="173"/>
    </row>
    <row r="39" spans="1:7" ht="15.75" customHeight="1">
      <c r="A39" s="480"/>
      <c r="B39" s="480"/>
      <c r="C39" s="368" t="s">
        <v>34</v>
      </c>
      <c r="D39" s="368"/>
      <c r="E39" s="368"/>
      <c r="F39" s="372" t="s">
        <v>228</v>
      </c>
      <c r="G39" s="372"/>
    </row>
    <row r="40" spans="1:7" ht="15.75" customHeight="1">
      <c r="A40" s="480"/>
      <c r="B40" s="480"/>
      <c r="C40" s="368"/>
      <c r="D40" s="368"/>
      <c r="E40" s="368"/>
      <c r="F40" s="372" t="s">
        <v>53</v>
      </c>
      <c r="G40" s="372"/>
    </row>
    <row r="41" spans="1:7" ht="15.75" customHeight="1">
      <c r="A41" s="480"/>
      <c r="B41" s="480"/>
      <c r="C41" s="368"/>
      <c r="D41" s="368"/>
      <c r="E41" s="368"/>
      <c r="F41" s="485" t="s">
        <v>235</v>
      </c>
      <c r="G41" s="486"/>
    </row>
    <row r="42" spans="1:7" ht="13.5" thickBot="1">
      <c r="A42" s="233"/>
      <c r="B42" s="193"/>
      <c r="C42" s="193"/>
      <c r="D42" s="194"/>
      <c r="E42" s="233"/>
      <c r="F42" s="233"/>
      <c r="G42" s="233"/>
    </row>
    <row r="43" spans="1:7" ht="13.5" thickBot="1">
      <c r="A43" s="475" t="s">
        <v>15</v>
      </c>
      <c r="B43" s="478" t="s">
        <v>16</v>
      </c>
      <c r="C43" s="479"/>
      <c r="D43" s="475" t="s">
        <v>17</v>
      </c>
      <c r="E43" s="478" t="s">
        <v>704</v>
      </c>
      <c r="F43" s="479"/>
      <c r="G43" s="469" t="s">
        <v>19</v>
      </c>
    </row>
    <row r="44" spans="1:7">
      <c r="A44" s="476"/>
      <c r="B44" s="175" t="s">
        <v>20</v>
      </c>
      <c r="C44" s="175" t="s">
        <v>22</v>
      </c>
      <c r="D44" s="476"/>
      <c r="E44" s="475" t="s">
        <v>24</v>
      </c>
      <c r="F44" s="475" t="s">
        <v>25</v>
      </c>
      <c r="G44" s="470"/>
    </row>
    <row r="45" spans="1:7" ht="51.75" thickBot="1">
      <c r="A45" s="477"/>
      <c r="B45" s="177" t="s">
        <v>21</v>
      </c>
      <c r="C45" s="177" t="s">
        <v>23</v>
      </c>
      <c r="D45" s="477"/>
      <c r="E45" s="477"/>
      <c r="F45" s="477"/>
      <c r="G45" s="471"/>
    </row>
    <row r="46" spans="1:7" ht="51.75" thickBot="1">
      <c r="A46" s="469" t="s">
        <v>433</v>
      </c>
      <c r="B46" s="472" t="s">
        <v>674</v>
      </c>
      <c r="C46" s="472"/>
      <c r="D46" s="177" t="s">
        <v>26</v>
      </c>
      <c r="E46" s="165">
        <v>15</v>
      </c>
      <c r="F46" s="165">
        <v>0</v>
      </c>
      <c r="G46" s="164" t="s">
        <v>807</v>
      </c>
    </row>
    <row r="47" spans="1:7">
      <c r="A47" s="470"/>
      <c r="B47" s="473"/>
      <c r="C47" s="473"/>
      <c r="D47" s="472" t="s">
        <v>27</v>
      </c>
      <c r="E47" s="439">
        <v>5</v>
      </c>
      <c r="F47" s="439">
        <v>0</v>
      </c>
      <c r="G47" s="439" t="s">
        <v>756</v>
      </c>
    </row>
    <row r="48" spans="1:7" ht="13.5" thickBot="1">
      <c r="A48" s="470"/>
      <c r="B48" s="473"/>
      <c r="C48" s="473"/>
      <c r="D48" s="474"/>
      <c r="E48" s="440"/>
      <c r="F48" s="440"/>
      <c r="G48" s="440"/>
    </row>
    <row r="49" spans="1:7" ht="13.5" thickBot="1">
      <c r="A49" s="470"/>
      <c r="B49" s="473"/>
      <c r="C49" s="473"/>
      <c r="D49" s="177" t="s">
        <v>28</v>
      </c>
      <c r="E49" s="165">
        <v>0</v>
      </c>
      <c r="F49" s="165">
        <v>15</v>
      </c>
      <c r="G49" s="165"/>
    </row>
    <row r="50" spans="1:7" ht="13.5" thickBot="1">
      <c r="A50" s="470"/>
      <c r="B50" s="473"/>
      <c r="C50" s="473"/>
      <c r="D50" s="177" t="s">
        <v>29</v>
      </c>
      <c r="E50" s="165">
        <v>10</v>
      </c>
      <c r="F50" s="165">
        <v>0</v>
      </c>
      <c r="G50" s="165" t="s">
        <v>808</v>
      </c>
    </row>
    <row r="51" spans="1:7" ht="51.75" thickBot="1">
      <c r="A51" s="470"/>
      <c r="B51" s="473"/>
      <c r="C51" s="473"/>
      <c r="D51" s="177" t="s">
        <v>30</v>
      </c>
      <c r="E51" s="165">
        <v>15</v>
      </c>
      <c r="F51" s="165">
        <v>0</v>
      </c>
      <c r="G51" s="165" t="s">
        <v>314</v>
      </c>
    </row>
    <row r="52" spans="1:7" ht="51.75" thickBot="1">
      <c r="A52" s="470"/>
      <c r="B52" s="473"/>
      <c r="C52" s="473"/>
      <c r="D52" s="177" t="s">
        <v>31</v>
      </c>
      <c r="E52" s="165">
        <v>10</v>
      </c>
      <c r="F52" s="165">
        <v>0</v>
      </c>
      <c r="G52" s="165" t="s">
        <v>809</v>
      </c>
    </row>
    <row r="53" spans="1:7" ht="64.5" thickBot="1">
      <c r="A53" s="470"/>
      <c r="B53" s="473"/>
      <c r="C53" s="473"/>
      <c r="D53" s="177" t="s">
        <v>32</v>
      </c>
      <c r="E53" s="165">
        <v>30</v>
      </c>
      <c r="F53" s="165"/>
      <c r="G53" s="165" t="s">
        <v>810</v>
      </c>
    </row>
    <row r="54" spans="1:7" ht="13.5" thickBot="1">
      <c r="A54" s="471"/>
      <c r="B54" s="474"/>
      <c r="C54" s="474"/>
      <c r="D54" s="235" t="s">
        <v>33</v>
      </c>
      <c r="E54" s="191">
        <v>100</v>
      </c>
      <c r="F54" s="191">
        <v>0</v>
      </c>
      <c r="G54" s="191"/>
    </row>
    <row r="55" spans="1:7">
      <c r="A55" s="173"/>
      <c r="B55" s="173"/>
      <c r="C55" s="173"/>
      <c r="D55" s="173"/>
      <c r="E55" s="173"/>
      <c r="F55" s="173"/>
      <c r="G55" s="173"/>
    </row>
    <row r="56" spans="1:7" ht="13.5" thickBot="1">
      <c r="A56" s="173"/>
      <c r="B56" s="173"/>
      <c r="C56" s="173"/>
      <c r="D56" s="173"/>
      <c r="E56" s="173"/>
      <c r="F56" s="173"/>
      <c r="G56" s="173"/>
    </row>
    <row r="57" spans="1:7">
      <c r="A57" s="457" t="s">
        <v>187</v>
      </c>
      <c r="B57" s="458"/>
      <c r="C57" s="459"/>
      <c r="D57" s="463" t="s">
        <v>188</v>
      </c>
      <c r="E57" s="464"/>
      <c r="F57" s="464"/>
      <c r="G57" s="465"/>
    </row>
    <row r="58" spans="1:7">
      <c r="A58" s="460"/>
      <c r="B58" s="461"/>
      <c r="C58" s="462"/>
      <c r="D58" s="466" t="s">
        <v>189</v>
      </c>
      <c r="E58" s="467"/>
      <c r="F58" s="467"/>
      <c r="G58" s="468"/>
    </row>
    <row r="59" spans="1:7">
      <c r="A59" s="460"/>
      <c r="B59" s="461"/>
      <c r="C59" s="462"/>
      <c r="D59" s="466" t="s">
        <v>190</v>
      </c>
      <c r="E59" s="467"/>
      <c r="F59" s="467"/>
      <c r="G59" s="468"/>
    </row>
    <row r="60" spans="1:7">
      <c r="A60" s="497" t="s">
        <v>191</v>
      </c>
      <c r="B60" s="498"/>
      <c r="C60" s="499"/>
      <c r="D60" s="451">
        <v>0</v>
      </c>
      <c r="E60" s="452"/>
      <c r="F60" s="452"/>
      <c r="G60" s="453"/>
    </row>
    <row r="61" spans="1:7">
      <c r="A61" s="497" t="s">
        <v>192</v>
      </c>
      <c r="B61" s="498"/>
      <c r="C61" s="499"/>
      <c r="D61" s="451">
        <v>1</v>
      </c>
      <c r="E61" s="452"/>
      <c r="F61" s="452"/>
      <c r="G61" s="453"/>
    </row>
    <row r="62" spans="1:7" ht="13.5" thickBot="1">
      <c r="A62" s="500" t="s">
        <v>193</v>
      </c>
      <c r="B62" s="501"/>
      <c r="C62" s="502"/>
      <c r="D62" s="454">
        <v>2</v>
      </c>
      <c r="E62" s="455"/>
      <c r="F62" s="455"/>
      <c r="G62" s="456"/>
    </row>
    <row r="63" spans="1:7">
      <c r="A63" s="173"/>
      <c r="B63" s="173"/>
      <c r="C63" s="173"/>
      <c r="D63" s="173"/>
      <c r="E63" s="173"/>
      <c r="F63" s="173"/>
      <c r="G63" s="173"/>
    </row>
    <row r="64" spans="1:7">
      <c r="A64" s="382" t="s">
        <v>753</v>
      </c>
      <c r="B64" s="382"/>
      <c r="C64" s="382"/>
      <c r="D64" s="382"/>
      <c r="E64" s="382"/>
      <c r="F64" s="382"/>
      <c r="G64" s="382"/>
    </row>
  </sheetData>
  <mergeCells count="68">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F28:F29"/>
    <mergeCell ref="G28:G29"/>
    <mergeCell ref="E25:E26"/>
    <mergeCell ref="F25:F26"/>
    <mergeCell ref="A24:A26"/>
    <mergeCell ref="B24:C24"/>
    <mergeCell ref="D24:D26"/>
    <mergeCell ref="E24:F24"/>
    <mergeCell ref="G24:G26"/>
    <mergeCell ref="A27:A35"/>
    <mergeCell ref="B27:B35"/>
    <mergeCell ref="C27:C35"/>
    <mergeCell ref="D28:D29"/>
    <mergeCell ref="E28:E29"/>
    <mergeCell ref="A39:B41"/>
    <mergeCell ref="C39:E41"/>
    <mergeCell ref="F39:G39"/>
    <mergeCell ref="F40:G40"/>
    <mergeCell ref="F41:G41"/>
    <mergeCell ref="A43:A45"/>
    <mergeCell ref="B43:C43"/>
    <mergeCell ref="D43:D45"/>
    <mergeCell ref="E43:F43"/>
    <mergeCell ref="G43:G45"/>
    <mergeCell ref="E44:E45"/>
    <mergeCell ref="F44:F45"/>
    <mergeCell ref="A57:C59"/>
    <mergeCell ref="D57:G57"/>
    <mergeCell ref="D58:G58"/>
    <mergeCell ref="D59:G59"/>
    <mergeCell ref="A46:A54"/>
    <mergeCell ref="B46:B54"/>
    <mergeCell ref="C46:C54"/>
    <mergeCell ref="D47:D48"/>
    <mergeCell ref="E47:E48"/>
    <mergeCell ref="F47:F48"/>
    <mergeCell ref="G47:G48"/>
    <mergeCell ref="A62:C62"/>
    <mergeCell ref="D62:G62"/>
    <mergeCell ref="A64:G64"/>
    <mergeCell ref="A60:C60"/>
    <mergeCell ref="D60:G60"/>
    <mergeCell ref="A61:C61"/>
    <mergeCell ref="D61:G6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A1:I45"/>
  <sheetViews>
    <sheetView workbookViewId="0">
      <selection activeCell="J8" sqref="J8"/>
    </sheetView>
  </sheetViews>
  <sheetFormatPr baseColWidth="10" defaultRowHeight="12.75"/>
  <cols>
    <col min="1" max="3" width="13.42578125" customWidth="1"/>
    <col min="4" max="4" width="22.42578125" customWidth="1"/>
    <col min="7" max="7" width="21.140625" customWidth="1"/>
  </cols>
  <sheetData>
    <row r="1" spans="1:9" ht="15.75" customHeight="1">
      <c r="A1" s="480"/>
      <c r="B1" s="480"/>
      <c r="C1" s="368" t="s">
        <v>34</v>
      </c>
      <c r="D1" s="368"/>
      <c r="E1" s="368"/>
      <c r="F1" s="372" t="s">
        <v>228</v>
      </c>
      <c r="G1" s="372"/>
    </row>
    <row r="2" spans="1:9" ht="15.75" customHeight="1">
      <c r="A2" s="480"/>
      <c r="B2" s="480"/>
      <c r="C2" s="368"/>
      <c r="D2" s="368"/>
      <c r="E2" s="368"/>
      <c r="F2" s="372" t="s">
        <v>53</v>
      </c>
      <c r="G2" s="372"/>
    </row>
    <row r="3" spans="1:9" ht="15.75" customHeight="1">
      <c r="A3" s="480"/>
      <c r="B3" s="480"/>
      <c r="C3" s="368"/>
      <c r="D3" s="368"/>
      <c r="E3" s="368"/>
      <c r="F3" s="485" t="s">
        <v>235</v>
      </c>
      <c r="G3" s="486"/>
    </row>
    <row r="4" spans="1:9" ht="13.5" thickBot="1">
      <c r="A4" s="233"/>
      <c r="B4" s="193"/>
      <c r="C4" s="193"/>
      <c r="D4" s="194"/>
      <c r="E4" s="233"/>
      <c r="F4" s="233"/>
      <c r="G4" s="233"/>
    </row>
    <row r="5" spans="1:9" ht="13.5" thickBot="1">
      <c r="A5" s="475" t="s">
        <v>15</v>
      </c>
      <c r="B5" s="478" t="s">
        <v>16</v>
      </c>
      <c r="C5" s="479"/>
      <c r="D5" s="475" t="s">
        <v>17</v>
      </c>
      <c r="E5" s="478" t="s">
        <v>704</v>
      </c>
      <c r="F5" s="479"/>
      <c r="G5" s="469" t="s">
        <v>19</v>
      </c>
    </row>
    <row r="6" spans="1:9">
      <c r="A6" s="476"/>
      <c r="B6" s="175" t="s">
        <v>20</v>
      </c>
      <c r="C6" s="175" t="s">
        <v>22</v>
      </c>
      <c r="D6" s="476"/>
      <c r="E6" s="475" t="s">
        <v>24</v>
      </c>
      <c r="F6" s="475" t="s">
        <v>25</v>
      </c>
      <c r="G6" s="470"/>
    </row>
    <row r="7" spans="1:9" ht="51.75" thickBot="1">
      <c r="A7" s="477"/>
      <c r="B7" s="177" t="s">
        <v>21</v>
      </c>
      <c r="C7" s="177" t="s">
        <v>23</v>
      </c>
      <c r="D7" s="477"/>
      <c r="E7" s="477"/>
      <c r="F7" s="477"/>
      <c r="G7" s="471"/>
      <c r="I7" s="178"/>
    </row>
    <row r="8" spans="1:9" ht="55.5" customHeight="1" thickBot="1">
      <c r="A8" s="469" t="s">
        <v>450</v>
      </c>
      <c r="B8" s="472" t="s">
        <v>674</v>
      </c>
      <c r="C8" s="472"/>
      <c r="D8" s="177" t="s">
        <v>26</v>
      </c>
      <c r="E8" s="165">
        <v>15</v>
      </c>
      <c r="F8" s="165">
        <v>0</v>
      </c>
      <c r="G8" s="165" t="s">
        <v>814</v>
      </c>
      <c r="I8" s="178"/>
    </row>
    <row r="9" spans="1:9" ht="22.5" customHeight="1">
      <c r="A9" s="470"/>
      <c r="B9" s="473"/>
      <c r="C9" s="473"/>
      <c r="D9" s="472" t="s">
        <v>27</v>
      </c>
      <c r="E9" s="439">
        <v>5</v>
      </c>
      <c r="F9" s="439">
        <v>0</v>
      </c>
      <c r="G9" s="439" t="s">
        <v>815</v>
      </c>
    </row>
    <row r="10" spans="1:9" ht="41.25" customHeight="1" thickBot="1">
      <c r="A10" s="470"/>
      <c r="B10" s="473"/>
      <c r="C10" s="473"/>
      <c r="D10" s="474"/>
      <c r="E10" s="440"/>
      <c r="F10" s="440"/>
      <c r="G10" s="440"/>
    </row>
    <row r="11" spans="1:9" ht="29.25" customHeight="1" thickBot="1">
      <c r="A11" s="470"/>
      <c r="B11" s="473"/>
      <c r="C11" s="473"/>
      <c r="D11" s="177" t="s">
        <v>28</v>
      </c>
      <c r="E11" s="165">
        <v>0</v>
      </c>
      <c r="F11" s="165">
        <v>15</v>
      </c>
      <c r="G11" s="165"/>
    </row>
    <row r="12" spans="1:9" ht="27" customHeight="1" thickBot="1">
      <c r="A12" s="470"/>
      <c r="B12" s="473"/>
      <c r="C12" s="473"/>
      <c r="D12" s="177" t="s">
        <v>29</v>
      </c>
      <c r="E12" s="165">
        <v>10</v>
      </c>
      <c r="F12" s="165">
        <v>0</v>
      </c>
      <c r="G12" s="165" t="s">
        <v>816</v>
      </c>
    </row>
    <row r="13" spans="1:9" ht="51.75" thickBot="1">
      <c r="A13" s="470"/>
      <c r="B13" s="473"/>
      <c r="C13" s="473"/>
      <c r="D13" s="177" t="s">
        <v>30</v>
      </c>
      <c r="E13" s="165">
        <v>15</v>
      </c>
      <c r="F13" s="165">
        <v>0</v>
      </c>
      <c r="G13" s="165" t="s">
        <v>474</v>
      </c>
    </row>
    <row r="14" spans="1:9" ht="51.75" thickBot="1">
      <c r="A14" s="470"/>
      <c r="B14" s="473"/>
      <c r="C14" s="473"/>
      <c r="D14" s="177" t="s">
        <v>31</v>
      </c>
      <c r="E14" s="165">
        <v>10</v>
      </c>
      <c r="F14" s="165">
        <v>0</v>
      </c>
      <c r="G14" s="165" t="s">
        <v>817</v>
      </c>
    </row>
    <row r="15" spans="1:9" ht="39" thickBot="1">
      <c r="A15" s="470"/>
      <c r="B15" s="473"/>
      <c r="C15" s="473"/>
      <c r="D15" s="177" t="s">
        <v>32</v>
      </c>
      <c r="E15" s="165">
        <v>30</v>
      </c>
      <c r="F15" s="165"/>
      <c r="G15" s="165" t="s">
        <v>818</v>
      </c>
    </row>
    <row r="16" spans="1:9" ht="13.5" thickBot="1">
      <c r="A16" s="471"/>
      <c r="B16" s="474"/>
      <c r="C16" s="474"/>
      <c r="D16" s="235" t="s">
        <v>33</v>
      </c>
      <c r="E16" s="191">
        <v>85</v>
      </c>
      <c r="F16" s="191">
        <v>15</v>
      </c>
      <c r="G16" s="191"/>
    </row>
    <row r="17" spans="1:7">
      <c r="A17" s="233"/>
      <c r="B17" s="193"/>
      <c r="C17" s="193"/>
      <c r="D17" s="194"/>
      <c r="E17" s="233"/>
      <c r="F17" s="233"/>
      <c r="G17" s="233"/>
    </row>
    <row r="18" spans="1:7">
      <c r="A18" s="233"/>
      <c r="B18" s="193"/>
      <c r="C18" s="193"/>
      <c r="D18" s="194"/>
      <c r="E18" s="233"/>
      <c r="F18" s="233"/>
      <c r="G18" s="233"/>
    </row>
    <row r="19" spans="1:7">
      <c r="A19" s="173"/>
      <c r="B19" s="173"/>
      <c r="C19" s="173"/>
      <c r="D19" s="173"/>
      <c r="E19" s="173"/>
      <c r="F19" s="173"/>
      <c r="G19" s="173"/>
    </row>
    <row r="20" spans="1:7" ht="15.75" customHeight="1">
      <c r="A20" s="480"/>
      <c r="B20" s="480"/>
      <c r="C20" s="368" t="s">
        <v>34</v>
      </c>
      <c r="D20" s="368"/>
      <c r="E20" s="368"/>
      <c r="F20" s="372" t="s">
        <v>228</v>
      </c>
      <c r="G20" s="372"/>
    </row>
    <row r="21" spans="1:7" ht="15.75" customHeight="1">
      <c r="A21" s="480"/>
      <c r="B21" s="480"/>
      <c r="C21" s="368"/>
      <c r="D21" s="368"/>
      <c r="E21" s="368"/>
      <c r="F21" s="372" t="s">
        <v>229</v>
      </c>
      <c r="G21" s="372"/>
    </row>
    <row r="22" spans="1:7" ht="15.75" customHeight="1">
      <c r="A22" s="480"/>
      <c r="B22" s="480"/>
      <c r="C22" s="368"/>
      <c r="D22" s="368"/>
      <c r="E22" s="368"/>
      <c r="F22" s="485" t="s">
        <v>230</v>
      </c>
      <c r="G22" s="486"/>
    </row>
    <row r="23" spans="1:7" ht="13.5" thickBot="1">
      <c r="A23" s="233"/>
      <c r="B23" s="193"/>
      <c r="C23" s="193"/>
      <c r="D23" s="194"/>
      <c r="E23" s="233"/>
      <c r="F23" s="233"/>
      <c r="G23" s="233"/>
    </row>
    <row r="24" spans="1:7" ht="13.5" thickBot="1">
      <c r="A24" s="475" t="s">
        <v>15</v>
      </c>
      <c r="B24" s="478" t="s">
        <v>16</v>
      </c>
      <c r="C24" s="479"/>
      <c r="D24" s="475" t="s">
        <v>17</v>
      </c>
      <c r="E24" s="478" t="s">
        <v>704</v>
      </c>
      <c r="F24" s="479"/>
      <c r="G24" s="469" t="s">
        <v>19</v>
      </c>
    </row>
    <row r="25" spans="1:7">
      <c r="A25" s="476"/>
      <c r="B25" s="175" t="s">
        <v>20</v>
      </c>
      <c r="C25" s="175" t="s">
        <v>22</v>
      </c>
      <c r="D25" s="476"/>
      <c r="E25" s="475" t="s">
        <v>24</v>
      </c>
      <c r="F25" s="475" t="s">
        <v>25</v>
      </c>
      <c r="G25" s="470"/>
    </row>
    <row r="26" spans="1:7" ht="51.75" thickBot="1">
      <c r="A26" s="477"/>
      <c r="B26" s="177" t="s">
        <v>21</v>
      </c>
      <c r="C26" s="177" t="s">
        <v>23</v>
      </c>
      <c r="D26" s="477"/>
      <c r="E26" s="477"/>
      <c r="F26" s="477"/>
      <c r="G26" s="471"/>
    </row>
    <row r="27" spans="1:7" ht="59.25" customHeight="1" thickBot="1">
      <c r="A27" s="469" t="s">
        <v>819</v>
      </c>
      <c r="B27" s="472" t="s">
        <v>674</v>
      </c>
      <c r="C27" s="472"/>
      <c r="D27" s="177" t="s">
        <v>26</v>
      </c>
      <c r="E27" s="165">
        <v>15</v>
      </c>
      <c r="F27" s="165">
        <v>0</v>
      </c>
      <c r="G27" s="165" t="s">
        <v>814</v>
      </c>
    </row>
    <row r="28" spans="1:7" ht="47.25" customHeight="1">
      <c r="A28" s="470"/>
      <c r="B28" s="473"/>
      <c r="C28" s="473"/>
      <c r="D28" s="472" t="s">
        <v>27</v>
      </c>
      <c r="E28" s="439">
        <v>5</v>
      </c>
      <c r="F28" s="439">
        <v>0</v>
      </c>
      <c r="G28" s="439" t="s">
        <v>815</v>
      </c>
    </row>
    <row r="29" spans="1:7" ht="24" customHeight="1" thickBot="1">
      <c r="A29" s="470"/>
      <c r="B29" s="473"/>
      <c r="C29" s="473"/>
      <c r="D29" s="474"/>
      <c r="E29" s="440"/>
      <c r="F29" s="440"/>
      <c r="G29" s="440"/>
    </row>
    <row r="30" spans="1:7" ht="25.5" customHeight="1" thickBot="1">
      <c r="A30" s="470"/>
      <c r="B30" s="473"/>
      <c r="C30" s="473"/>
      <c r="D30" s="177" t="s">
        <v>28</v>
      </c>
      <c r="E30" s="165">
        <v>0</v>
      </c>
      <c r="F30" s="165">
        <v>15</v>
      </c>
      <c r="G30" s="165"/>
    </row>
    <row r="31" spans="1:7" ht="36" customHeight="1" thickBot="1">
      <c r="A31" s="470"/>
      <c r="B31" s="473"/>
      <c r="C31" s="473"/>
      <c r="D31" s="177" t="s">
        <v>29</v>
      </c>
      <c r="E31" s="165">
        <v>10</v>
      </c>
      <c r="F31" s="165">
        <v>0</v>
      </c>
      <c r="G31" s="165" t="s">
        <v>820</v>
      </c>
    </row>
    <row r="32" spans="1:7" ht="51.75" thickBot="1">
      <c r="A32" s="470"/>
      <c r="B32" s="473"/>
      <c r="C32" s="473"/>
      <c r="D32" s="177" t="s">
        <v>30</v>
      </c>
      <c r="E32" s="165">
        <v>15</v>
      </c>
      <c r="F32" s="165">
        <v>0</v>
      </c>
      <c r="G32" s="165" t="s">
        <v>821</v>
      </c>
    </row>
    <row r="33" spans="1:7" ht="51.75" thickBot="1">
      <c r="A33" s="470"/>
      <c r="B33" s="473"/>
      <c r="C33" s="473"/>
      <c r="D33" s="177" t="s">
        <v>31</v>
      </c>
      <c r="E33" s="165">
        <v>10</v>
      </c>
      <c r="F33" s="165">
        <v>0</v>
      </c>
      <c r="G33" s="165" t="s">
        <v>822</v>
      </c>
    </row>
    <row r="34" spans="1:7" ht="39" thickBot="1">
      <c r="A34" s="470"/>
      <c r="B34" s="473"/>
      <c r="C34" s="473"/>
      <c r="D34" s="177" t="s">
        <v>32</v>
      </c>
      <c r="E34" s="165">
        <v>30</v>
      </c>
      <c r="F34" s="165">
        <v>0</v>
      </c>
      <c r="G34" s="165" t="s">
        <v>818</v>
      </c>
    </row>
    <row r="35" spans="1:7" ht="13.5" thickBot="1">
      <c r="A35" s="471"/>
      <c r="B35" s="474"/>
      <c r="C35" s="474"/>
      <c r="D35" s="235" t="s">
        <v>33</v>
      </c>
      <c r="E35" s="191">
        <v>85</v>
      </c>
      <c r="F35" s="191">
        <v>15</v>
      </c>
      <c r="G35" s="191"/>
    </row>
    <row r="36" spans="1:7">
      <c r="A36" s="173"/>
      <c r="B36" s="173"/>
      <c r="C36" s="173"/>
      <c r="D36" s="173"/>
      <c r="E36" s="173"/>
      <c r="F36" s="173"/>
      <c r="G36" s="173"/>
    </row>
    <row r="37" spans="1:7" ht="13.5" thickBot="1">
      <c r="A37" s="173"/>
      <c r="B37" s="173"/>
      <c r="C37" s="173"/>
      <c r="D37" s="173"/>
      <c r="E37" s="173"/>
      <c r="F37" s="173"/>
      <c r="G37" s="173"/>
    </row>
    <row r="38" spans="1:7">
      <c r="A38" s="457" t="s">
        <v>187</v>
      </c>
      <c r="B38" s="458"/>
      <c r="C38" s="459"/>
      <c r="D38" s="463" t="s">
        <v>188</v>
      </c>
      <c r="E38" s="464"/>
      <c r="F38" s="464"/>
      <c r="G38" s="465"/>
    </row>
    <row r="39" spans="1:7">
      <c r="A39" s="460"/>
      <c r="B39" s="461"/>
      <c r="C39" s="462"/>
      <c r="D39" s="466" t="s">
        <v>189</v>
      </c>
      <c r="E39" s="467"/>
      <c r="F39" s="467"/>
      <c r="G39" s="468"/>
    </row>
    <row r="40" spans="1:7">
      <c r="A40" s="460"/>
      <c r="B40" s="461"/>
      <c r="C40" s="462"/>
      <c r="D40" s="466" t="s">
        <v>190</v>
      </c>
      <c r="E40" s="467"/>
      <c r="F40" s="467"/>
      <c r="G40" s="468"/>
    </row>
    <row r="41" spans="1:7">
      <c r="A41" s="497" t="s">
        <v>191</v>
      </c>
      <c r="B41" s="498"/>
      <c r="C41" s="499"/>
      <c r="D41" s="451">
        <v>0</v>
      </c>
      <c r="E41" s="452"/>
      <c r="F41" s="452"/>
      <c r="G41" s="453"/>
    </row>
    <row r="42" spans="1:7">
      <c r="A42" s="497" t="s">
        <v>192</v>
      </c>
      <c r="B42" s="498"/>
      <c r="C42" s="499"/>
      <c r="D42" s="451">
        <v>1</v>
      </c>
      <c r="E42" s="452"/>
      <c r="F42" s="452"/>
      <c r="G42" s="453"/>
    </row>
    <row r="43" spans="1:7" ht="13.5" thickBot="1">
      <c r="A43" s="500" t="s">
        <v>193</v>
      </c>
      <c r="B43" s="501"/>
      <c r="C43" s="502"/>
      <c r="D43" s="454">
        <v>2</v>
      </c>
      <c r="E43" s="455"/>
      <c r="F43" s="455"/>
      <c r="G43" s="456"/>
    </row>
    <row r="44" spans="1:7">
      <c r="A44" s="173"/>
      <c r="B44" s="173"/>
      <c r="C44" s="173"/>
      <c r="D44" s="173"/>
      <c r="E44" s="173"/>
      <c r="F44" s="173"/>
      <c r="G44" s="173"/>
    </row>
    <row r="45" spans="1:7">
      <c r="A45" s="382" t="s">
        <v>753</v>
      </c>
      <c r="B45" s="382"/>
      <c r="C45" s="382"/>
      <c r="D45" s="382"/>
      <c r="E45" s="382"/>
      <c r="F45" s="382"/>
      <c r="G45" s="382"/>
    </row>
  </sheetData>
  <mergeCells count="49">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A41:C41"/>
    <mergeCell ref="D41:G41"/>
    <mergeCell ref="A27:A35"/>
    <mergeCell ref="B27:B35"/>
    <mergeCell ref="C27:C35"/>
    <mergeCell ref="D28:D29"/>
    <mergeCell ref="E28:E29"/>
    <mergeCell ref="F28:F29"/>
    <mergeCell ref="G28:G29"/>
    <mergeCell ref="A38:C40"/>
    <mergeCell ref="D38:G38"/>
    <mergeCell ref="D39:G39"/>
    <mergeCell ref="D40:G40"/>
    <mergeCell ref="A42:C42"/>
    <mergeCell ref="D42:G42"/>
    <mergeCell ref="A43:C43"/>
    <mergeCell ref="D43:G43"/>
    <mergeCell ref="A45:G4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I64"/>
  <sheetViews>
    <sheetView workbookViewId="0">
      <selection activeCell="H7" sqref="H7"/>
    </sheetView>
  </sheetViews>
  <sheetFormatPr baseColWidth="10" defaultRowHeight="12.75"/>
  <cols>
    <col min="1" max="3" width="13.42578125" customWidth="1"/>
    <col min="4" max="4" width="22.42578125" customWidth="1"/>
    <col min="7" max="7" width="21.140625" customWidth="1"/>
  </cols>
  <sheetData>
    <row r="1" spans="1:9" ht="15.75" customHeight="1">
      <c r="A1" s="480"/>
      <c r="B1" s="480"/>
      <c r="C1" s="368" t="s">
        <v>34</v>
      </c>
      <c r="D1" s="368"/>
      <c r="E1" s="368"/>
      <c r="F1" s="372" t="s">
        <v>228</v>
      </c>
      <c r="G1" s="372"/>
    </row>
    <row r="2" spans="1:9" ht="15.75" customHeight="1">
      <c r="A2" s="480"/>
      <c r="B2" s="480"/>
      <c r="C2" s="368"/>
      <c r="D2" s="368"/>
      <c r="E2" s="368"/>
      <c r="F2" s="372" t="s">
        <v>53</v>
      </c>
      <c r="G2" s="372"/>
    </row>
    <row r="3" spans="1:9" ht="15.75" customHeight="1">
      <c r="A3" s="480"/>
      <c r="B3" s="480"/>
      <c r="C3" s="368"/>
      <c r="D3" s="368"/>
      <c r="E3" s="368"/>
      <c r="F3" s="485" t="s">
        <v>235</v>
      </c>
      <c r="G3" s="486"/>
    </row>
    <row r="4" spans="1:9" ht="13.5" thickBot="1">
      <c r="A4" s="173"/>
      <c r="B4" s="173"/>
      <c r="C4" s="173"/>
      <c r="D4" s="173"/>
      <c r="E4" s="173"/>
      <c r="F4" s="173"/>
      <c r="G4" s="173"/>
    </row>
    <row r="5" spans="1:9" ht="13.5" thickBot="1">
      <c r="A5" s="475" t="s">
        <v>15</v>
      </c>
      <c r="B5" s="478" t="s">
        <v>16</v>
      </c>
      <c r="C5" s="479"/>
      <c r="D5" s="475" t="s">
        <v>17</v>
      </c>
      <c r="E5" s="478" t="s">
        <v>704</v>
      </c>
      <c r="F5" s="479"/>
      <c r="G5" s="469" t="s">
        <v>19</v>
      </c>
    </row>
    <row r="6" spans="1:9">
      <c r="A6" s="476"/>
      <c r="B6" s="175" t="s">
        <v>20</v>
      </c>
      <c r="C6" s="175" t="s">
        <v>22</v>
      </c>
      <c r="D6" s="476"/>
      <c r="E6" s="475" t="s">
        <v>24</v>
      </c>
      <c r="F6" s="475" t="s">
        <v>25</v>
      </c>
      <c r="G6" s="470"/>
    </row>
    <row r="7" spans="1:9" ht="51.75" thickBot="1">
      <c r="A7" s="477"/>
      <c r="B7" s="177" t="s">
        <v>21</v>
      </c>
      <c r="C7" s="177" t="s">
        <v>23</v>
      </c>
      <c r="D7" s="477"/>
      <c r="E7" s="477"/>
      <c r="F7" s="477"/>
      <c r="G7" s="471"/>
      <c r="I7" s="178"/>
    </row>
    <row r="8" spans="1:9" ht="51.75" thickBot="1">
      <c r="A8" s="469" t="s">
        <v>471</v>
      </c>
      <c r="B8" s="472" t="s">
        <v>674</v>
      </c>
      <c r="C8" s="472"/>
      <c r="D8" s="182" t="s">
        <v>26</v>
      </c>
      <c r="E8" s="164">
        <v>15</v>
      </c>
      <c r="F8" s="164">
        <v>0</v>
      </c>
      <c r="G8" s="164" t="s">
        <v>823</v>
      </c>
      <c r="I8" s="178"/>
    </row>
    <row r="9" spans="1:9" ht="45.75" customHeight="1">
      <c r="A9" s="470"/>
      <c r="B9" s="473"/>
      <c r="C9" s="473"/>
      <c r="D9" s="472" t="s">
        <v>27</v>
      </c>
      <c r="E9" s="439">
        <v>5</v>
      </c>
      <c r="F9" s="439">
        <v>0</v>
      </c>
      <c r="G9" s="439" t="s">
        <v>716</v>
      </c>
      <c r="I9" s="178"/>
    </row>
    <row r="10" spans="1:9" ht="19.5" customHeight="1" thickBot="1">
      <c r="A10" s="470"/>
      <c r="B10" s="473"/>
      <c r="C10" s="473"/>
      <c r="D10" s="474"/>
      <c r="E10" s="440"/>
      <c r="F10" s="440"/>
      <c r="G10" s="440"/>
    </row>
    <row r="11" spans="1:9" ht="24" customHeight="1" thickBot="1">
      <c r="A11" s="470"/>
      <c r="B11" s="473"/>
      <c r="C11" s="473"/>
      <c r="D11" s="177" t="s">
        <v>28</v>
      </c>
      <c r="E11" s="165">
        <v>0</v>
      </c>
      <c r="F11" s="165">
        <v>15</v>
      </c>
      <c r="G11" s="165"/>
    </row>
    <row r="12" spans="1:9" ht="36.75" customHeight="1" thickBot="1">
      <c r="A12" s="470"/>
      <c r="B12" s="473"/>
      <c r="C12" s="473"/>
      <c r="D12" s="177" t="s">
        <v>29</v>
      </c>
      <c r="E12" s="165">
        <v>10</v>
      </c>
      <c r="F12" s="165">
        <v>0</v>
      </c>
      <c r="G12" s="165" t="s">
        <v>824</v>
      </c>
    </row>
    <row r="13" spans="1:9" ht="51.75" thickBot="1">
      <c r="A13" s="470"/>
      <c r="B13" s="473"/>
      <c r="C13" s="473"/>
      <c r="D13" s="177" t="s">
        <v>30</v>
      </c>
      <c r="E13" s="165">
        <v>15</v>
      </c>
      <c r="F13" s="165">
        <v>0</v>
      </c>
      <c r="G13" s="165" t="s">
        <v>825</v>
      </c>
    </row>
    <row r="14" spans="1:9" ht="51.75" thickBot="1">
      <c r="A14" s="470"/>
      <c r="B14" s="473"/>
      <c r="C14" s="473"/>
      <c r="D14" s="177" t="s">
        <v>31</v>
      </c>
      <c r="E14" s="165">
        <v>10</v>
      </c>
      <c r="F14" s="165">
        <v>0</v>
      </c>
      <c r="G14" s="165" t="s">
        <v>824</v>
      </c>
    </row>
    <row r="15" spans="1:9" ht="39" thickBot="1">
      <c r="A15" s="470"/>
      <c r="B15" s="473"/>
      <c r="C15" s="473"/>
      <c r="D15" s="177" t="s">
        <v>32</v>
      </c>
      <c r="E15" s="165">
        <v>30</v>
      </c>
      <c r="F15" s="165">
        <v>0</v>
      </c>
      <c r="G15" s="165" t="s">
        <v>776</v>
      </c>
    </row>
    <row r="16" spans="1:9" ht="13.5" thickBot="1">
      <c r="A16" s="471"/>
      <c r="B16" s="474"/>
      <c r="C16" s="474"/>
      <c r="D16" s="235" t="s">
        <v>33</v>
      </c>
      <c r="E16" s="191">
        <v>85</v>
      </c>
      <c r="F16" s="191">
        <v>15</v>
      </c>
      <c r="G16" s="191"/>
    </row>
    <row r="17" spans="1:7">
      <c r="A17" s="233"/>
      <c r="B17" s="193"/>
      <c r="C17" s="193"/>
      <c r="D17" s="194"/>
      <c r="E17" s="233"/>
      <c r="F17" s="233"/>
      <c r="G17" s="233"/>
    </row>
    <row r="18" spans="1:7">
      <c r="A18" s="233"/>
      <c r="B18" s="193"/>
      <c r="C18" s="193"/>
      <c r="D18" s="194"/>
      <c r="E18" s="233"/>
      <c r="F18" s="233"/>
      <c r="G18" s="233"/>
    </row>
    <row r="19" spans="1:7">
      <c r="A19" s="233"/>
      <c r="B19" s="193"/>
      <c r="C19" s="193"/>
      <c r="D19" s="194"/>
      <c r="E19" s="233"/>
      <c r="F19" s="233"/>
      <c r="G19" s="233"/>
    </row>
    <row r="20" spans="1:7" ht="15.75" customHeight="1">
      <c r="A20" s="480"/>
      <c r="B20" s="480"/>
      <c r="C20" s="368" t="s">
        <v>34</v>
      </c>
      <c r="D20" s="368"/>
      <c r="E20" s="368"/>
      <c r="F20" s="372" t="s">
        <v>228</v>
      </c>
      <c r="G20" s="372"/>
    </row>
    <row r="21" spans="1:7" ht="15.75" customHeight="1">
      <c r="A21" s="480"/>
      <c r="B21" s="480"/>
      <c r="C21" s="368"/>
      <c r="D21" s="368"/>
      <c r="E21" s="368"/>
      <c r="F21" s="372" t="s">
        <v>229</v>
      </c>
      <c r="G21" s="372"/>
    </row>
    <row r="22" spans="1:7" ht="15.75" customHeight="1">
      <c r="A22" s="480"/>
      <c r="B22" s="480"/>
      <c r="C22" s="368"/>
      <c r="D22" s="368"/>
      <c r="E22" s="368"/>
      <c r="F22" s="485" t="s">
        <v>230</v>
      </c>
      <c r="G22" s="486"/>
    </row>
    <row r="23" spans="1:7" ht="13.5" thickBot="1">
      <c r="A23" s="233"/>
      <c r="B23" s="193"/>
      <c r="C23" s="193"/>
      <c r="D23" s="194"/>
      <c r="E23" s="233"/>
      <c r="F23" s="233"/>
      <c r="G23" s="233"/>
    </row>
    <row r="24" spans="1:7" ht="13.5" thickBot="1">
      <c r="A24" s="475" t="s">
        <v>15</v>
      </c>
      <c r="B24" s="478" t="s">
        <v>16</v>
      </c>
      <c r="C24" s="479"/>
      <c r="D24" s="475" t="s">
        <v>17</v>
      </c>
      <c r="E24" s="478" t="s">
        <v>704</v>
      </c>
      <c r="F24" s="479"/>
      <c r="G24" s="469" t="s">
        <v>19</v>
      </c>
    </row>
    <row r="25" spans="1:7">
      <c r="A25" s="476"/>
      <c r="B25" s="175" t="s">
        <v>20</v>
      </c>
      <c r="C25" s="175" t="s">
        <v>22</v>
      </c>
      <c r="D25" s="476"/>
      <c r="E25" s="475" t="s">
        <v>24</v>
      </c>
      <c r="F25" s="475" t="s">
        <v>25</v>
      </c>
      <c r="G25" s="470"/>
    </row>
    <row r="26" spans="1:7" ht="51.75" thickBot="1">
      <c r="A26" s="477"/>
      <c r="B26" s="177" t="s">
        <v>21</v>
      </c>
      <c r="C26" s="177" t="s">
        <v>23</v>
      </c>
      <c r="D26" s="477"/>
      <c r="E26" s="477"/>
      <c r="F26" s="477"/>
      <c r="G26" s="471"/>
    </row>
    <row r="27" spans="1:7" ht="51.75" thickBot="1">
      <c r="A27" s="469" t="s">
        <v>826</v>
      </c>
      <c r="B27" s="472" t="s">
        <v>674</v>
      </c>
      <c r="C27" s="472"/>
      <c r="D27" s="177" t="s">
        <v>26</v>
      </c>
      <c r="E27" s="165">
        <v>15</v>
      </c>
      <c r="F27" s="165">
        <v>0</v>
      </c>
      <c r="G27" s="164" t="s">
        <v>823</v>
      </c>
    </row>
    <row r="28" spans="1:7">
      <c r="A28" s="470"/>
      <c r="B28" s="473"/>
      <c r="C28" s="473"/>
      <c r="D28" s="472" t="s">
        <v>27</v>
      </c>
      <c r="E28" s="439">
        <v>5</v>
      </c>
      <c r="F28" s="439">
        <v>0</v>
      </c>
      <c r="G28" s="439" t="s">
        <v>716</v>
      </c>
    </row>
    <row r="29" spans="1:7" ht="13.5" thickBot="1">
      <c r="A29" s="470"/>
      <c r="B29" s="473"/>
      <c r="C29" s="473"/>
      <c r="D29" s="474"/>
      <c r="E29" s="440"/>
      <c r="F29" s="440"/>
      <c r="G29" s="440"/>
    </row>
    <row r="30" spans="1:7" ht="21" customHeight="1" thickBot="1">
      <c r="A30" s="470"/>
      <c r="B30" s="473"/>
      <c r="C30" s="473"/>
      <c r="D30" s="177" t="s">
        <v>28</v>
      </c>
      <c r="E30" s="165">
        <v>15</v>
      </c>
      <c r="F30" s="165">
        <v>0</v>
      </c>
      <c r="G30" s="165" t="s">
        <v>827</v>
      </c>
    </row>
    <row r="31" spans="1:7" ht="19.5" customHeight="1" thickBot="1">
      <c r="A31" s="470"/>
      <c r="B31" s="473"/>
      <c r="C31" s="473"/>
      <c r="D31" s="177" t="s">
        <v>29</v>
      </c>
      <c r="E31" s="165">
        <v>10</v>
      </c>
      <c r="F31" s="165">
        <v>0</v>
      </c>
      <c r="G31" s="165" t="s">
        <v>827</v>
      </c>
    </row>
    <row r="32" spans="1:7" ht="51.75" thickBot="1">
      <c r="A32" s="470"/>
      <c r="B32" s="473"/>
      <c r="C32" s="473"/>
      <c r="D32" s="177" t="s">
        <v>30</v>
      </c>
      <c r="E32" s="165">
        <v>15</v>
      </c>
      <c r="F32" s="165">
        <v>0</v>
      </c>
      <c r="G32" s="165" t="s">
        <v>828</v>
      </c>
    </row>
    <row r="33" spans="1:7" ht="51.75" thickBot="1">
      <c r="A33" s="470"/>
      <c r="B33" s="473"/>
      <c r="C33" s="473"/>
      <c r="D33" s="177" t="s">
        <v>31</v>
      </c>
      <c r="E33" s="165">
        <v>10</v>
      </c>
      <c r="F33" s="165">
        <v>0</v>
      </c>
      <c r="G33" s="165" t="s">
        <v>829</v>
      </c>
    </row>
    <row r="34" spans="1:7" ht="39" thickBot="1">
      <c r="A34" s="470"/>
      <c r="B34" s="473"/>
      <c r="C34" s="473"/>
      <c r="D34" s="177" t="s">
        <v>32</v>
      </c>
      <c r="E34" s="165">
        <v>30</v>
      </c>
      <c r="F34" s="165"/>
      <c r="G34" s="165" t="s">
        <v>776</v>
      </c>
    </row>
    <row r="35" spans="1:7" ht="13.5" thickBot="1">
      <c r="A35" s="471"/>
      <c r="B35" s="474"/>
      <c r="C35" s="474"/>
      <c r="D35" s="235" t="s">
        <v>33</v>
      </c>
      <c r="E35" s="191">
        <v>100</v>
      </c>
      <c r="F35" s="191">
        <v>0</v>
      </c>
      <c r="G35" s="191"/>
    </row>
    <row r="36" spans="1:7">
      <c r="A36" s="233"/>
      <c r="B36" s="193"/>
      <c r="C36" s="193"/>
      <c r="D36" s="194"/>
      <c r="E36" s="233"/>
      <c r="F36" s="233"/>
      <c r="G36" s="233"/>
    </row>
    <row r="37" spans="1:7">
      <c r="A37" s="233"/>
      <c r="B37" s="193"/>
      <c r="C37" s="193"/>
      <c r="D37" s="194"/>
      <c r="E37" s="233"/>
      <c r="F37" s="233"/>
      <c r="G37" s="233"/>
    </row>
    <row r="38" spans="1:7">
      <c r="A38" s="173"/>
      <c r="B38" s="173"/>
      <c r="C38" s="173"/>
      <c r="D38" s="173"/>
      <c r="E38" s="173"/>
      <c r="F38" s="173"/>
      <c r="G38" s="173"/>
    </row>
    <row r="39" spans="1:7" ht="15.75" customHeight="1">
      <c r="A39" s="480"/>
      <c r="B39" s="480"/>
      <c r="C39" s="368" t="s">
        <v>34</v>
      </c>
      <c r="D39" s="368"/>
      <c r="E39" s="368"/>
      <c r="F39" s="372" t="s">
        <v>228</v>
      </c>
      <c r="G39" s="372"/>
    </row>
    <row r="40" spans="1:7" ht="15.75" customHeight="1">
      <c r="A40" s="480"/>
      <c r="B40" s="480"/>
      <c r="C40" s="368"/>
      <c r="D40" s="368"/>
      <c r="E40" s="368"/>
      <c r="F40" s="372" t="s">
        <v>229</v>
      </c>
      <c r="G40" s="372"/>
    </row>
    <row r="41" spans="1:7" ht="15.75" customHeight="1">
      <c r="A41" s="480"/>
      <c r="B41" s="480"/>
      <c r="C41" s="368"/>
      <c r="D41" s="368"/>
      <c r="E41" s="368"/>
      <c r="F41" s="485" t="s">
        <v>230</v>
      </c>
      <c r="G41" s="486"/>
    </row>
    <row r="42" spans="1:7" ht="13.5" thickBot="1">
      <c r="A42" s="233"/>
      <c r="B42" s="193"/>
      <c r="C42" s="193"/>
      <c r="D42" s="194"/>
      <c r="E42" s="233"/>
      <c r="F42" s="233"/>
      <c r="G42" s="233"/>
    </row>
    <row r="43" spans="1:7" ht="13.5" thickBot="1">
      <c r="A43" s="475" t="s">
        <v>15</v>
      </c>
      <c r="B43" s="478" t="s">
        <v>16</v>
      </c>
      <c r="C43" s="479"/>
      <c r="D43" s="475" t="s">
        <v>17</v>
      </c>
      <c r="E43" s="478" t="s">
        <v>704</v>
      </c>
      <c r="F43" s="479"/>
      <c r="G43" s="469" t="s">
        <v>19</v>
      </c>
    </row>
    <row r="44" spans="1:7">
      <c r="A44" s="476"/>
      <c r="B44" s="175" t="s">
        <v>20</v>
      </c>
      <c r="C44" s="175" t="s">
        <v>22</v>
      </c>
      <c r="D44" s="476"/>
      <c r="E44" s="475" t="s">
        <v>24</v>
      </c>
      <c r="F44" s="475" t="s">
        <v>25</v>
      </c>
      <c r="G44" s="470"/>
    </row>
    <row r="45" spans="1:7" ht="51.75" thickBot="1">
      <c r="A45" s="477"/>
      <c r="B45" s="177" t="s">
        <v>21</v>
      </c>
      <c r="C45" s="177" t="s">
        <v>23</v>
      </c>
      <c r="D45" s="477"/>
      <c r="E45" s="477"/>
      <c r="F45" s="477"/>
      <c r="G45" s="471"/>
    </row>
    <row r="46" spans="1:7" ht="51.75" thickBot="1">
      <c r="A46" s="469" t="s">
        <v>484</v>
      </c>
      <c r="B46" s="472" t="s">
        <v>674</v>
      </c>
      <c r="C46" s="472"/>
      <c r="D46" s="247" t="s">
        <v>26</v>
      </c>
      <c r="E46" s="226">
        <v>15</v>
      </c>
      <c r="F46" s="226">
        <v>0</v>
      </c>
      <c r="G46" s="226" t="s">
        <v>767</v>
      </c>
    </row>
    <row r="47" spans="1:7" ht="44.25" customHeight="1">
      <c r="A47" s="470"/>
      <c r="B47" s="473"/>
      <c r="C47" s="473"/>
      <c r="D47" s="521" t="s">
        <v>27</v>
      </c>
      <c r="E47" s="519">
        <v>5</v>
      </c>
      <c r="F47" s="519">
        <v>0</v>
      </c>
      <c r="G47" s="519" t="s">
        <v>716</v>
      </c>
    </row>
    <row r="48" spans="1:7" ht="18" customHeight="1" thickBot="1">
      <c r="A48" s="470"/>
      <c r="B48" s="473"/>
      <c r="C48" s="473"/>
      <c r="D48" s="522"/>
      <c r="E48" s="520"/>
      <c r="F48" s="520"/>
      <c r="G48" s="520"/>
    </row>
    <row r="49" spans="1:7" ht="19.5" customHeight="1" thickBot="1">
      <c r="A49" s="470"/>
      <c r="B49" s="473"/>
      <c r="C49" s="473"/>
      <c r="D49" s="247" t="s">
        <v>28</v>
      </c>
      <c r="E49" s="226">
        <v>0</v>
      </c>
      <c r="F49" s="226">
        <v>15</v>
      </c>
      <c r="G49" s="226"/>
    </row>
    <row r="50" spans="1:7" ht="18.75" customHeight="1" thickBot="1">
      <c r="A50" s="470"/>
      <c r="B50" s="473"/>
      <c r="C50" s="473"/>
      <c r="D50" s="247" t="s">
        <v>29</v>
      </c>
      <c r="E50" s="226">
        <v>10</v>
      </c>
      <c r="F50" s="226">
        <v>0</v>
      </c>
      <c r="G50" s="226" t="s">
        <v>830</v>
      </c>
    </row>
    <row r="51" spans="1:7" ht="51.75" thickBot="1">
      <c r="A51" s="470"/>
      <c r="B51" s="473"/>
      <c r="C51" s="473"/>
      <c r="D51" s="247" t="s">
        <v>30</v>
      </c>
      <c r="E51" s="226">
        <v>15</v>
      </c>
      <c r="F51" s="226">
        <v>0</v>
      </c>
      <c r="G51" s="226" t="s">
        <v>474</v>
      </c>
    </row>
    <row r="52" spans="1:7" ht="51.75" thickBot="1">
      <c r="A52" s="470"/>
      <c r="B52" s="473"/>
      <c r="C52" s="473"/>
      <c r="D52" s="247" t="s">
        <v>31</v>
      </c>
      <c r="E52" s="226">
        <v>10</v>
      </c>
      <c r="F52" s="226">
        <v>0</v>
      </c>
      <c r="G52" s="226" t="s">
        <v>723</v>
      </c>
    </row>
    <row r="53" spans="1:7" ht="58.5" customHeight="1" thickBot="1">
      <c r="A53" s="470"/>
      <c r="B53" s="473"/>
      <c r="C53" s="473"/>
      <c r="D53" s="247" t="s">
        <v>32</v>
      </c>
      <c r="E53" s="226">
        <v>30</v>
      </c>
      <c r="F53" s="226">
        <v>0</v>
      </c>
      <c r="G53" s="226" t="s">
        <v>776</v>
      </c>
    </row>
    <row r="54" spans="1:7" ht="13.5" thickBot="1">
      <c r="A54" s="471"/>
      <c r="B54" s="474"/>
      <c r="C54" s="474"/>
      <c r="D54" s="235" t="s">
        <v>33</v>
      </c>
      <c r="E54" s="191">
        <v>85</v>
      </c>
      <c r="F54" s="191">
        <v>15</v>
      </c>
      <c r="G54" s="191"/>
    </row>
    <row r="55" spans="1:7">
      <c r="A55" s="173"/>
      <c r="B55" s="173"/>
      <c r="C55" s="173"/>
      <c r="D55" s="173"/>
      <c r="E55" s="173"/>
      <c r="F55" s="173"/>
      <c r="G55" s="173"/>
    </row>
    <row r="56" spans="1:7" ht="13.5" thickBot="1">
      <c r="A56" s="173"/>
      <c r="B56" s="173"/>
      <c r="C56" s="173"/>
      <c r="D56" s="173"/>
      <c r="E56" s="173"/>
      <c r="F56" s="173"/>
      <c r="G56" s="173"/>
    </row>
    <row r="57" spans="1:7">
      <c r="A57" s="457" t="s">
        <v>187</v>
      </c>
      <c r="B57" s="458"/>
      <c r="C57" s="459"/>
      <c r="D57" s="463" t="s">
        <v>188</v>
      </c>
      <c r="E57" s="464"/>
      <c r="F57" s="464"/>
      <c r="G57" s="465"/>
    </row>
    <row r="58" spans="1:7">
      <c r="A58" s="460"/>
      <c r="B58" s="461"/>
      <c r="C58" s="462"/>
      <c r="D58" s="466" t="s">
        <v>189</v>
      </c>
      <c r="E58" s="467"/>
      <c r="F58" s="467"/>
      <c r="G58" s="468"/>
    </row>
    <row r="59" spans="1:7">
      <c r="A59" s="460"/>
      <c r="B59" s="461"/>
      <c r="C59" s="462"/>
      <c r="D59" s="466" t="s">
        <v>190</v>
      </c>
      <c r="E59" s="467"/>
      <c r="F59" s="467"/>
      <c r="G59" s="468"/>
    </row>
    <row r="60" spans="1:7">
      <c r="A60" s="497" t="s">
        <v>191</v>
      </c>
      <c r="B60" s="498"/>
      <c r="C60" s="499"/>
      <c r="D60" s="451">
        <v>0</v>
      </c>
      <c r="E60" s="452"/>
      <c r="F60" s="452"/>
      <c r="G60" s="453"/>
    </row>
    <row r="61" spans="1:7">
      <c r="A61" s="497" t="s">
        <v>192</v>
      </c>
      <c r="B61" s="498"/>
      <c r="C61" s="499"/>
      <c r="D61" s="451">
        <v>1</v>
      </c>
      <c r="E61" s="452"/>
      <c r="F61" s="452"/>
      <c r="G61" s="453"/>
    </row>
    <row r="62" spans="1:7" ht="13.5" thickBot="1">
      <c r="A62" s="500" t="s">
        <v>193</v>
      </c>
      <c r="B62" s="501"/>
      <c r="C62" s="502"/>
      <c r="D62" s="454">
        <v>2</v>
      </c>
      <c r="E62" s="455"/>
      <c r="F62" s="455"/>
      <c r="G62" s="456"/>
    </row>
    <row r="63" spans="1:7">
      <c r="A63" s="173"/>
      <c r="B63" s="173"/>
      <c r="C63" s="173"/>
      <c r="D63" s="173"/>
      <c r="E63" s="173"/>
      <c r="F63" s="173"/>
      <c r="G63" s="173"/>
    </row>
    <row r="64" spans="1:7">
      <c r="A64" s="382" t="s">
        <v>753</v>
      </c>
      <c r="B64" s="382"/>
      <c r="C64" s="382"/>
      <c r="D64" s="382"/>
      <c r="E64" s="382"/>
      <c r="F64" s="382"/>
      <c r="G64" s="382"/>
    </row>
  </sheetData>
  <mergeCells count="68">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60:C60"/>
    <mergeCell ref="D60:G60"/>
    <mergeCell ref="A46:A54"/>
    <mergeCell ref="B46:B54"/>
    <mergeCell ref="C46:C54"/>
    <mergeCell ref="D47:D48"/>
    <mergeCell ref="E47:E48"/>
    <mergeCell ref="F47:F48"/>
    <mergeCell ref="G47:G48"/>
    <mergeCell ref="A57:C59"/>
    <mergeCell ref="D57:G57"/>
    <mergeCell ref="D58:G58"/>
    <mergeCell ref="D59:G59"/>
    <mergeCell ref="A61:C61"/>
    <mergeCell ref="D61:G61"/>
    <mergeCell ref="A62:C62"/>
    <mergeCell ref="D62:G62"/>
    <mergeCell ref="A64:G6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I83"/>
  <sheetViews>
    <sheetView workbookViewId="0">
      <selection activeCell="I9" sqref="I9"/>
    </sheetView>
  </sheetViews>
  <sheetFormatPr baseColWidth="10" defaultRowHeight="12.75"/>
  <cols>
    <col min="1" max="3" width="13.42578125" customWidth="1"/>
    <col min="4" max="4" width="22.42578125" customWidth="1"/>
    <col min="7" max="7" width="21.140625" customWidth="1"/>
  </cols>
  <sheetData>
    <row r="1" spans="1:9" ht="15.75" customHeight="1">
      <c r="A1" s="480"/>
      <c r="B1" s="480"/>
      <c r="C1" s="368" t="s">
        <v>34</v>
      </c>
      <c r="D1" s="368"/>
      <c r="E1" s="368"/>
      <c r="F1" s="372" t="s">
        <v>228</v>
      </c>
      <c r="G1" s="372"/>
    </row>
    <row r="2" spans="1:9" ht="15.75" customHeight="1">
      <c r="A2" s="480"/>
      <c r="B2" s="480"/>
      <c r="C2" s="368"/>
      <c r="D2" s="368"/>
      <c r="E2" s="368"/>
      <c r="F2" s="372" t="s">
        <v>53</v>
      </c>
      <c r="G2" s="372"/>
    </row>
    <row r="3" spans="1:9" ht="15.75" customHeight="1">
      <c r="A3" s="480"/>
      <c r="B3" s="480"/>
      <c r="C3" s="368"/>
      <c r="D3" s="368"/>
      <c r="E3" s="368"/>
      <c r="F3" s="485" t="s">
        <v>235</v>
      </c>
      <c r="G3" s="486"/>
    </row>
    <row r="4" spans="1:9" ht="13.5" thickBot="1">
      <c r="A4" s="173"/>
      <c r="B4" s="173"/>
      <c r="C4" s="173"/>
      <c r="D4" s="173"/>
      <c r="E4" s="173"/>
      <c r="F4" s="173"/>
      <c r="G4" s="173"/>
    </row>
    <row r="5" spans="1:9" ht="13.5" thickBot="1">
      <c r="A5" s="475" t="s">
        <v>15</v>
      </c>
      <c r="B5" s="478" t="s">
        <v>16</v>
      </c>
      <c r="C5" s="479"/>
      <c r="D5" s="475" t="s">
        <v>17</v>
      </c>
      <c r="E5" s="478" t="s">
        <v>704</v>
      </c>
      <c r="F5" s="479"/>
      <c r="G5" s="469" t="s">
        <v>19</v>
      </c>
      <c r="I5" s="66"/>
    </row>
    <row r="6" spans="1:9">
      <c r="A6" s="476"/>
      <c r="B6" s="175" t="s">
        <v>20</v>
      </c>
      <c r="C6" s="175" t="s">
        <v>22</v>
      </c>
      <c r="D6" s="476"/>
      <c r="E6" s="475" t="s">
        <v>24</v>
      </c>
      <c r="F6" s="475" t="s">
        <v>25</v>
      </c>
      <c r="G6" s="470"/>
      <c r="I6" s="66"/>
    </row>
    <row r="7" spans="1:9" ht="51.75" thickBot="1">
      <c r="A7" s="477"/>
      <c r="B7" s="177" t="s">
        <v>21</v>
      </c>
      <c r="C7" s="177" t="s">
        <v>23</v>
      </c>
      <c r="D7" s="477"/>
      <c r="E7" s="477"/>
      <c r="F7" s="477"/>
      <c r="G7" s="471"/>
      <c r="I7" s="178"/>
    </row>
    <row r="8" spans="1:9" ht="51.75" thickBot="1">
      <c r="A8" s="469" t="s">
        <v>495</v>
      </c>
      <c r="B8" s="472" t="s">
        <v>674</v>
      </c>
      <c r="C8" s="472"/>
      <c r="D8" s="182" t="s">
        <v>26</v>
      </c>
      <c r="E8" s="164">
        <v>15</v>
      </c>
      <c r="F8" s="164">
        <v>0</v>
      </c>
      <c r="G8" s="164" t="s">
        <v>799</v>
      </c>
      <c r="I8" s="178"/>
    </row>
    <row r="9" spans="1:9" ht="47.25" customHeight="1">
      <c r="A9" s="470"/>
      <c r="B9" s="473"/>
      <c r="C9" s="473"/>
      <c r="D9" s="472" t="s">
        <v>27</v>
      </c>
      <c r="E9" s="439">
        <v>5</v>
      </c>
      <c r="F9" s="439">
        <v>0</v>
      </c>
      <c r="G9" s="439" t="s">
        <v>716</v>
      </c>
      <c r="I9" s="178"/>
    </row>
    <row r="10" spans="1:9" ht="18" customHeight="1" thickBot="1">
      <c r="A10" s="470"/>
      <c r="B10" s="473"/>
      <c r="C10" s="473"/>
      <c r="D10" s="474"/>
      <c r="E10" s="440"/>
      <c r="F10" s="440"/>
      <c r="G10" s="440"/>
      <c r="I10" s="178"/>
    </row>
    <row r="11" spans="1:9" ht="18.75" customHeight="1" thickBot="1">
      <c r="A11" s="470"/>
      <c r="B11" s="473"/>
      <c r="C11" s="473"/>
      <c r="D11" s="177" t="s">
        <v>28</v>
      </c>
      <c r="E11" s="165">
        <v>0</v>
      </c>
      <c r="F11" s="165">
        <v>15</v>
      </c>
      <c r="G11" s="165"/>
      <c r="I11" s="66"/>
    </row>
    <row r="12" spans="1:9" ht="43.5" customHeight="1" thickBot="1">
      <c r="A12" s="470"/>
      <c r="B12" s="473"/>
      <c r="C12" s="473"/>
      <c r="D12" s="177" t="s">
        <v>29</v>
      </c>
      <c r="E12" s="165">
        <v>10</v>
      </c>
      <c r="F12" s="165">
        <v>0</v>
      </c>
      <c r="G12" s="165" t="s">
        <v>831</v>
      </c>
    </row>
    <row r="13" spans="1:9" ht="51.75" thickBot="1">
      <c r="A13" s="470"/>
      <c r="B13" s="473"/>
      <c r="C13" s="473"/>
      <c r="D13" s="177" t="s">
        <v>30</v>
      </c>
      <c r="E13" s="165">
        <v>15</v>
      </c>
      <c r="F13" s="165">
        <v>0</v>
      </c>
      <c r="G13" s="165" t="s">
        <v>832</v>
      </c>
    </row>
    <row r="14" spans="1:9" ht="51.75" thickBot="1">
      <c r="A14" s="470"/>
      <c r="B14" s="473"/>
      <c r="C14" s="473"/>
      <c r="D14" s="177" t="s">
        <v>31</v>
      </c>
      <c r="E14" s="165">
        <v>10</v>
      </c>
      <c r="F14" s="165">
        <v>0</v>
      </c>
      <c r="G14" s="165" t="s">
        <v>833</v>
      </c>
    </row>
    <row r="15" spans="1:9" ht="39" thickBot="1">
      <c r="A15" s="470"/>
      <c r="B15" s="473"/>
      <c r="C15" s="473"/>
      <c r="D15" s="177" t="s">
        <v>32</v>
      </c>
      <c r="E15" s="165">
        <v>30</v>
      </c>
      <c r="F15" s="165">
        <v>0</v>
      </c>
      <c r="G15" s="165" t="s">
        <v>776</v>
      </c>
    </row>
    <row r="16" spans="1:9" ht="13.5" thickBot="1">
      <c r="A16" s="471"/>
      <c r="B16" s="474"/>
      <c r="C16" s="474"/>
      <c r="D16" s="235" t="s">
        <v>33</v>
      </c>
      <c r="E16" s="191">
        <v>85</v>
      </c>
      <c r="F16" s="191">
        <v>15</v>
      </c>
      <c r="G16" s="191"/>
    </row>
    <row r="17" spans="1:7">
      <c r="A17" s="233"/>
      <c r="B17" s="193"/>
      <c r="C17" s="193"/>
      <c r="D17" s="194"/>
      <c r="E17" s="233"/>
      <c r="F17" s="233"/>
      <c r="G17" s="233"/>
    </row>
    <row r="18" spans="1:7">
      <c r="A18" s="233"/>
      <c r="B18" s="193"/>
      <c r="C18" s="193"/>
      <c r="D18" s="194"/>
      <c r="E18" s="233"/>
      <c r="F18" s="233"/>
      <c r="G18" s="233"/>
    </row>
    <row r="19" spans="1:7">
      <c r="A19" s="233"/>
      <c r="B19" s="193"/>
      <c r="C19" s="193"/>
      <c r="D19" s="194"/>
      <c r="E19" s="233"/>
      <c r="F19" s="233"/>
      <c r="G19" s="233"/>
    </row>
    <row r="20" spans="1:7" ht="15.75" customHeight="1">
      <c r="A20" s="480"/>
      <c r="B20" s="480"/>
      <c r="C20" s="368" t="s">
        <v>34</v>
      </c>
      <c r="D20" s="368"/>
      <c r="E20" s="368"/>
      <c r="F20" s="372" t="s">
        <v>228</v>
      </c>
      <c r="G20" s="372"/>
    </row>
    <row r="21" spans="1:7" ht="15.75" customHeight="1">
      <c r="A21" s="480"/>
      <c r="B21" s="480"/>
      <c r="C21" s="368"/>
      <c r="D21" s="368"/>
      <c r="E21" s="368"/>
      <c r="F21" s="372" t="s">
        <v>229</v>
      </c>
      <c r="G21" s="372"/>
    </row>
    <row r="22" spans="1:7" ht="15.75" customHeight="1">
      <c r="A22" s="480"/>
      <c r="B22" s="480"/>
      <c r="C22" s="368"/>
      <c r="D22" s="368"/>
      <c r="E22" s="368"/>
      <c r="F22" s="485" t="s">
        <v>230</v>
      </c>
      <c r="G22" s="486"/>
    </row>
    <row r="23" spans="1:7" ht="13.5" thickBot="1">
      <c r="A23" s="233"/>
      <c r="B23" s="193"/>
      <c r="C23" s="193"/>
      <c r="D23" s="194"/>
      <c r="E23" s="233"/>
      <c r="F23" s="233"/>
      <c r="G23" s="233"/>
    </row>
    <row r="24" spans="1:7" ht="13.5" thickBot="1">
      <c r="A24" s="475" t="s">
        <v>15</v>
      </c>
      <c r="B24" s="478" t="s">
        <v>16</v>
      </c>
      <c r="C24" s="479"/>
      <c r="D24" s="475" t="s">
        <v>17</v>
      </c>
      <c r="E24" s="478" t="s">
        <v>704</v>
      </c>
      <c r="F24" s="479"/>
      <c r="G24" s="469" t="s">
        <v>19</v>
      </c>
    </row>
    <row r="25" spans="1:7">
      <c r="A25" s="476"/>
      <c r="B25" s="175" t="s">
        <v>20</v>
      </c>
      <c r="C25" s="175" t="s">
        <v>22</v>
      </c>
      <c r="D25" s="476"/>
      <c r="E25" s="475" t="s">
        <v>24</v>
      </c>
      <c r="F25" s="475" t="s">
        <v>25</v>
      </c>
      <c r="G25" s="470"/>
    </row>
    <row r="26" spans="1:7" ht="51.75" thickBot="1">
      <c r="A26" s="477"/>
      <c r="B26" s="177" t="s">
        <v>21</v>
      </c>
      <c r="C26" s="177" t="s">
        <v>23</v>
      </c>
      <c r="D26" s="477"/>
      <c r="E26" s="477"/>
      <c r="F26" s="477"/>
      <c r="G26" s="471"/>
    </row>
    <row r="27" spans="1:7" ht="51.75" thickBot="1">
      <c r="A27" s="469" t="s">
        <v>502</v>
      </c>
      <c r="B27" s="472" t="s">
        <v>674</v>
      </c>
      <c r="C27" s="472"/>
      <c r="D27" s="177" t="s">
        <v>26</v>
      </c>
      <c r="E27" s="165">
        <v>15</v>
      </c>
      <c r="F27" s="165">
        <v>0</v>
      </c>
      <c r="G27" s="164" t="s">
        <v>799</v>
      </c>
    </row>
    <row r="28" spans="1:7" ht="30.75" customHeight="1">
      <c r="A28" s="470"/>
      <c r="B28" s="473"/>
      <c r="C28" s="473"/>
      <c r="D28" s="472" t="s">
        <v>27</v>
      </c>
      <c r="E28" s="439">
        <v>5</v>
      </c>
      <c r="F28" s="439">
        <v>0</v>
      </c>
      <c r="G28" s="439" t="s">
        <v>716</v>
      </c>
    </row>
    <row r="29" spans="1:7" ht="36.75" customHeight="1" thickBot="1">
      <c r="A29" s="470"/>
      <c r="B29" s="473"/>
      <c r="C29" s="473"/>
      <c r="D29" s="474"/>
      <c r="E29" s="440"/>
      <c r="F29" s="440"/>
      <c r="G29" s="440"/>
    </row>
    <row r="30" spans="1:7" ht="30" customHeight="1" thickBot="1">
      <c r="A30" s="470"/>
      <c r="B30" s="473"/>
      <c r="C30" s="473"/>
      <c r="D30" s="177" t="s">
        <v>28</v>
      </c>
      <c r="E30" s="165">
        <v>0</v>
      </c>
      <c r="F30" s="165">
        <v>15</v>
      </c>
      <c r="G30" s="165"/>
    </row>
    <row r="31" spans="1:7" ht="38.25" customHeight="1" thickBot="1">
      <c r="A31" s="470"/>
      <c r="B31" s="473"/>
      <c r="C31" s="473"/>
      <c r="D31" s="177" t="s">
        <v>29</v>
      </c>
      <c r="E31" s="165">
        <v>10</v>
      </c>
      <c r="F31" s="165">
        <v>0</v>
      </c>
      <c r="G31" s="165" t="s">
        <v>831</v>
      </c>
    </row>
    <row r="32" spans="1:7" ht="51.75" thickBot="1">
      <c r="A32" s="470"/>
      <c r="B32" s="473"/>
      <c r="C32" s="473"/>
      <c r="D32" s="177" t="s">
        <v>30</v>
      </c>
      <c r="E32" s="165">
        <v>15</v>
      </c>
      <c r="F32" s="165">
        <v>0</v>
      </c>
      <c r="G32" s="165" t="s">
        <v>832</v>
      </c>
    </row>
    <row r="33" spans="1:7" ht="51.75" thickBot="1">
      <c r="A33" s="470"/>
      <c r="B33" s="473"/>
      <c r="C33" s="473"/>
      <c r="D33" s="177" t="s">
        <v>31</v>
      </c>
      <c r="E33" s="165">
        <v>10</v>
      </c>
      <c r="F33" s="165">
        <v>0</v>
      </c>
      <c r="G33" s="165" t="s">
        <v>833</v>
      </c>
    </row>
    <row r="34" spans="1:7" ht="39" thickBot="1">
      <c r="A34" s="470"/>
      <c r="B34" s="473"/>
      <c r="C34" s="473"/>
      <c r="D34" s="177" t="s">
        <v>32</v>
      </c>
      <c r="E34" s="165">
        <v>30</v>
      </c>
      <c r="F34" s="165"/>
      <c r="G34" s="165" t="s">
        <v>776</v>
      </c>
    </row>
    <row r="35" spans="1:7" ht="13.5" thickBot="1">
      <c r="A35" s="471"/>
      <c r="B35" s="474"/>
      <c r="C35" s="474"/>
      <c r="D35" s="235" t="s">
        <v>33</v>
      </c>
      <c r="E35" s="191">
        <v>85</v>
      </c>
      <c r="F35" s="191">
        <v>15</v>
      </c>
      <c r="G35" s="191"/>
    </row>
    <row r="36" spans="1:7">
      <c r="A36" s="233"/>
      <c r="B36" s="193"/>
      <c r="C36" s="193"/>
      <c r="D36" s="194"/>
      <c r="E36" s="233"/>
      <c r="F36" s="233"/>
      <c r="G36" s="233"/>
    </row>
    <row r="37" spans="1:7">
      <c r="A37" s="233"/>
      <c r="B37" s="193"/>
      <c r="C37" s="193"/>
      <c r="D37" s="194"/>
      <c r="E37" s="233"/>
      <c r="F37" s="233"/>
      <c r="G37" s="233"/>
    </row>
    <row r="38" spans="1:7">
      <c r="A38" s="173"/>
      <c r="B38" s="173"/>
      <c r="C38" s="173"/>
      <c r="D38" s="173"/>
      <c r="E38" s="173"/>
      <c r="F38" s="173"/>
      <c r="G38" s="173"/>
    </row>
    <row r="39" spans="1:7" ht="15.75" customHeight="1">
      <c r="A39" s="480"/>
      <c r="B39" s="480"/>
      <c r="C39" s="368" t="s">
        <v>34</v>
      </c>
      <c r="D39" s="368"/>
      <c r="E39" s="368"/>
      <c r="F39" s="372" t="s">
        <v>228</v>
      </c>
      <c r="G39" s="372"/>
    </row>
    <row r="40" spans="1:7" ht="15.75" customHeight="1">
      <c r="A40" s="480"/>
      <c r="B40" s="480"/>
      <c r="C40" s="368"/>
      <c r="D40" s="368"/>
      <c r="E40" s="368"/>
      <c r="F40" s="372" t="s">
        <v>229</v>
      </c>
      <c r="G40" s="372"/>
    </row>
    <row r="41" spans="1:7" ht="15.75" customHeight="1">
      <c r="A41" s="480"/>
      <c r="B41" s="480"/>
      <c r="C41" s="368"/>
      <c r="D41" s="368"/>
      <c r="E41" s="368"/>
      <c r="F41" s="485" t="s">
        <v>230</v>
      </c>
      <c r="G41" s="486"/>
    </row>
    <row r="42" spans="1:7" ht="13.5" thickBot="1">
      <c r="A42" s="233"/>
      <c r="B42" s="193"/>
      <c r="C42" s="193"/>
      <c r="D42" s="194"/>
      <c r="E42" s="233"/>
      <c r="F42" s="233"/>
      <c r="G42" s="233"/>
    </row>
    <row r="43" spans="1:7" ht="13.5" thickBot="1">
      <c r="A43" s="475" t="s">
        <v>15</v>
      </c>
      <c r="B43" s="478" t="s">
        <v>16</v>
      </c>
      <c r="C43" s="479"/>
      <c r="D43" s="475" t="s">
        <v>17</v>
      </c>
      <c r="E43" s="478" t="s">
        <v>704</v>
      </c>
      <c r="F43" s="479"/>
      <c r="G43" s="469" t="s">
        <v>19</v>
      </c>
    </row>
    <row r="44" spans="1:7">
      <c r="A44" s="476"/>
      <c r="B44" s="175" t="s">
        <v>20</v>
      </c>
      <c r="C44" s="175" t="s">
        <v>22</v>
      </c>
      <c r="D44" s="476"/>
      <c r="E44" s="475" t="s">
        <v>24</v>
      </c>
      <c r="F44" s="475" t="s">
        <v>25</v>
      </c>
      <c r="G44" s="470"/>
    </row>
    <row r="45" spans="1:7" ht="51.75" thickBot="1">
      <c r="A45" s="477"/>
      <c r="B45" s="177" t="s">
        <v>21</v>
      </c>
      <c r="C45" s="177" t="s">
        <v>23</v>
      </c>
      <c r="D45" s="477"/>
      <c r="E45" s="477"/>
      <c r="F45" s="477"/>
      <c r="G45" s="471"/>
    </row>
    <row r="46" spans="1:7" ht="80.25" customHeight="1" thickBot="1">
      <c r="A46" s="469" t="s">
        <v>509</v>
      </c>
      <c r="B46" s="472" t="s">
        <v>674</v>
      </c>
      <c r="C46" s="472"/>
      <c r="D46" s="177" t="s">
        <v>26</v>
      </c>
      <c r="E46" s="165">
        <v>15</v>
      </c>
      <c r="F46" s="165">
        <v>0</v>
      </c>
      <c r="G46" s="165" t="s">
        <v>834</v>
      </c>
    </row>
    <row r="47" spans="1:7" ht="45" customHeight="1">
      <c r="A47" s="470"/>
      <c r="B47" s="473"/>
      <c r="C47" s="473"/>
      <c r="D47" s="472" t="s">
        <v>27</v>
      </c>
      <c r="E47" s="439">
        <v>5</v>
      </c>
      <c r="F47" s="439">
        <v>0</v>
      </c>
      <c r="G47" s="439" t="s">
        <v>716</v>
      </c>
    </row>
    <row r="48" spans="1:7" ht="23.25" customHeight="1" thickBot="1">
      <c r="A48" s="470"/>
      <c r="B48" s="473"/>
      <c r="C48" s="473"/>
      <c r="D48" s="474"/>
      <c r="E48" s="440"/>
      <c r="F48" s="440"/>
      <c r="G48" s="440"/>
    </row>
    <row r="49" spans="1:7" ht="24" customHeight="1" thickBot="1">
      <c r="A49" s="470"/>
      <c r="B49" s="473"/>
      <c r="C49" s="473"/>
      <c r="D49" s="177" t="s">
        <v>28</v>
      </c>
      <c r="E49" s="165">
        <v>0</v>
      </c>
      <c r="F49" s="165">
        <v>15</v>
      </c>
      <c r="G49" s="165"/>
    </row>
    <row r="50" spans="1:7" ht="24" customHeight="1" thickBot="1">
      <c r="A50" s="470"/>
      <c r="B50" s="473"/>
      <c r="C50" s="473"/>
      <c r="D50" s="177" t="s">
        <v>29</v>
      </c>
      <c r="E50" s="165">
        <v>10</v>
      </c>
      <c r="F50" s="165">
        <v>0</v>
      </c>
      <c r="G50" s="165" t="s">
        <v>835</v>
      </c>
    </row>
    <row r="51" spans="1:7" ht="51.75" thickBot="1">
      <c r="A51" s="470"/>
      <c r="B51" s="473"/>
      <c r="C51" s="473"/>
      <c r="D51" s="177" t="s">
        <v>30</v>
      </c>
      <c r="E51" s="165">
        <v>15</v>
      </c>
      <c r="F51" s="165">
        <v>0</v>
      </c>
      <c r="G51" s="165" t="s">
        <v>314</v>
      </c>
    </row>
    <row r="52" spans="1:7" ht="60.75" customHeight="1" thickBot="1">
      <c r="A52" s="470"/>
      <c r="B52" s="473"/>
      <c r="C52" s="473"/>
      <c r="D52" s="177" t="s">
        <v>31</v>
      </c>
      <c r="E52" s="165">
        <v>10</v>
      </c>
      <c r="F52" s="165">
        <v>0</v>
      </c>
      <c r="G52" s="165" t="s">
        <v>836</v>
      </c>
    </row>
    <row r="53" spans="1:7" ht="60" customHeight="1" thickBot="1">
      <c r="A53" s="470"/>
      <c r="B53" s="473"/>
      <c r="C53" s="473"/>
      <c r="D53" s="177" t="s">
        <v>32</v>
      </c>
      <c r="E53" s="165">
        <v>0</v>
      </c>
      <c r="F53" s="165">
        <v>30</v>
      </c>
      <c r="G53" s="226" t="s">
        <v>837</v>
      </c>
    </row>
    <row r="54" spans="1:7" ht="13.5" thickBot="1">
      <c r="A54" s="471"/>
      <c r="B54" s="474"/>
      <c r="C54" s="474"/>
      <c r="D54" s="235" t="s">
        <v>33</v>
      </c>
      <c r="E54" s="191">
        <v>55</v>
      </c>
      <c r="F54" s="191">
        <v>45</v>
      </c>
      <c r="G54" s="191"/>
    </row>
    <row r="55" spans="1:7">
      <c r="A55" s="233"/>
      <c r="B55" s="193"/>
      <c r="C55" s="193"/>
      <c r="D55" s="194"/>
      <c r="E55" s="233"/>
      <c r="F55" s="233"/>
      <c r="G55" s="233"/>
    </row>
    <row r="56" spans="1:7">
      <c r="A56" s="233"/>
      <c r="B56" s="193"/>
      <c r="C56" s="193"/>
      <c r="D56" s="194"/>
      <c r="E56" s="233"/>
      <c r="F56" s="233"/>
      <c r="G56" s="233"/>
    </row>
    <row r="57" spans="1:7">
      <c r="A57" s="173"/>
      <c r="B57" s="173"/>
      <c r="C57" s="173"/>
      <c r="D57" s="173"/>
      <c r="E57" s="173"/>
      <c r="F57" s="173"/>
      <c r="G57" s="173"/>
    </row>
    <row r="58" spans="1:7">
      <c r="A58" s="480"/>
      <c r="B58" s="480"/>
      <c r="C58" s="368" t="s">
        <v>34</v>
      </c>
      <c r="D58" s="368"/>
      <c r="E58" s="368"/>
      <c r="F58" s="372" t="s">
        <v>228</v>
      </c>
      <c r="G58" s="372"/>
    </row>
    <row r="59" spans="1:7">
      <c r="A59" s="480"/>
      <c r="B59" s="480"/>
      <c r="C59" s="368"/>
      <c r="D59" s="368"/>
      <c r="E59" s="368"/>
      <c r="F59" s="372" t="s">
        <v>229</v>
      </c>
      <c r="G59" s="372"/>
    </row>
    <row r="60" spans="1:7">
      <c r="A60" s="480"/>
      <c r="B60" s="480"/>
      <c r="C60" s="368"/>
      <c r="D60" s="368"/>
      <c r="E60" s="368"/>
      <c r="F60" s="485" t="s">
        <v>230</v>
      </c>
      <c r="G60" s="486"/>
    </row>
    <row r="61" spans="1:7" ht="13.5" thickBot="1">
      <c r="A61" s="233"/>
      <c r="B61" s="193"/>
      <c r="C61" s="193"/>
      <c r="D61" s="194"/>
      <c r="E61" s="233"/>
      <c r="F61" s="233"/>
      <c r="G61" s="233"/>
    </row>
    <row r="62" spans="1:7" ht="13.5" thickBot="1">
      <c r="A62" s="475" t="s">
        <v>15</v>
      </c>
      <c r="B62" s="478" t="s">
        <v>16</v>
      </c>
      <c r="C62" s="479"/>
      <c r="D62" s="475" t="s">
        <v>17</v>
      </c>
      <c r="E62" s="478" t="s">
        <v>704</v>
      </c>
      <c r="F62" s="479"/>
      <c r="G62" s="469" t="s">
        <v>19</v>
      </c>
    </row>
    <row r="63" spans="1:7">
      <c r="A63" s="476"/>
      <c r="B63" s="175" t="s">
        <v>20</v>
      </c>
      <c r="C63" s="175" t="s">
        <v>22</v>
      </c>
      <c r="D63" s="476"/>
      <c r="E63" s="475" t="s">
        <v>24</v>
      </c>
      <c r="F63" s="475" t="s">
        <v>25</v>
      </c>
      <c r="G63" s="470"/>
    </row>
    <row r="64" spans="1:7" ht="51.75" thickBot="1">
      <c r="A64" s="477"/>
      <c r="B64" s="177" t="s">
        <v>21</v>
      </c>
      <c r="C64" s="177" t="s">
        <v>23</v>
      </c>
      <c r="D64" s="477"/>
      <c r="E64" s="477"/>
      <c r="F64" s="477"/>
      <c r="G64" s="471"/>
    </row>
    <row r="65" spans="1:7" ht="51.75" thickBot="1">
      <c r="A65" s="469" t="s">
        <v>838</v>
      </c>
      <c r="B65" s="472" t="s">
        <v>674</v>
      </c>
      <c r="C65" s="472"/>
      <c r="D65" s="177" t="s">
        <v>26</v>
      </c>
      <c r="E65" s="165">
        <v>15</v>
      </c>
      <c r="F65" s="165">
        <v>0</v>
      </c>
      <c r="G65" s="165" t="s">
        <v>767</v>
      </c>
    </row>
    <row r="66" spans="1:7" ht="22.5" customHeight="1">
      <c r="A66" s="470"/>
      <c r="B66" s="473"/>
      <c r="C66" s="473"/>
      <c r="D66" s="472" t="s">
        <v>27</v>
      </c>
      <c r="E66" s="439">
        <v>5</v>
      </c>
      <c r="F66" s="439">
        <v>0</v>
      </c>
      <c r="G66" s="439" t="s">
        <v>716</v>
      </c>
    </row>
    <row r="67" spans="1:7" ht="30" customHeight="1" thickBot="1">
      <c r="A67" s="470"/>
      <c r="B67" s="473"/>
      <c r="C67" s="473"/>
      <c r="D67" s="474"/>
      <c r="E67" s="440"/>
      <c r="F67" s="440"/>
      <c r="G67" s="440"/>
    </row>
    <row r="68" spans="1:7" ht="29.25" customHeight="1" thickBot="1">
      <c r="A68" s="470"/>
      <c r="B68" s="473"/>
      <c r="C68" s="473"/>
      <c r="D68" s="177" t="s">
        <v>28</v>
      </c>
      <c r="E68" s="165">
        <v>0</v>
      </c>
      <c r="F68" s="165">
        <v>15</v>
      </c>
      <c r="G68" s="165"/>
    </row>
    <row r="69" spans="1:7" ht="28.5" customHeight="1" thickBot="1">
      <c r="A69" s="470"/>
      <c r="B69" s="473"/>
      <c r="C69" s="473"/>
      <c r="D69" s="177" t="s">
        <v>29</v>
      </c>
      <c r="E69" s="165">
        <v>10</v>
      </c>
      <c r="F69" s="165">
        <v>0</v>
      </c>
      <c r="G69" s="165" t="s">
        <v>839</v>
      </c>
    </row>
    <row r="70" spans="1:7" ht="51.75" thickBot="1">
      <c r="A70" s="470"/>
      <c r="B70" s="473"/>
      <c r="C70" s="473"/>
      <c r="D70" s="177" t="s">
        <v>30</v>
      </c>
      <c r="E70" s="165">
        <v>15</v>
      </c>
      <c r="F70" s="165">
        <v>0</v>
      </c>
      <c r="G70" s="165" t="s">
        <v>323</v>
      </c>
    </row>
    <row r="71" spans="1:7" ht="51.75" thickBot="1">
      <c r="A71" s="470"/>
      <c r="B71" s="473"/>
      <c r="C71" s="473"/>
      <c r="D71" s="177" t="s">
        <v>31</v>
      </c>
      <c r="E71" s="165">
        <v>10</v>
      </c>
      <c r="F71" s="165">
        <v>0</v>
      </c>
      <c r="G71" s="165" t="s">
        <v>840</v>
      </c>
    </row>
    <row r="72" spans="1:7" ht="39" thickBot="1">
      <c r="A72" s="470"/>
      <c r="B72" s="473"/>
      <c r="C72" s="473"/>
      <c r="D72" s="177" t="s">
        <v>32</v>
      </c>
      <c r="E72" s="165">
        <v>30</v>
      </c>
      <c r="F72" s="165"/>
      <c r="G72" s="165" t="s">
        <v>841</v>
      </c>
    </row>
    <row r="73" spans="1:7" ht="13.5" thickBot="1">
      <c r="A73" s="471"/>
      <c r="B73" s="474"/>
      <c r="C73" s="474"/>
      <c r="D73" s="235" t="s">
        <v>33</v>
      </c>
      <c r="E73" s="191">
        <v>100</v>
      </c>
      <c r="F73" s="191">
        <v>0</v>
      </c>
      <c r="G73" s="191"/>
    </row>
    <row r="74" spans="1:7">
      <c r="A74" s="233"/>
      <c r="B74" s="193"/>
      <c r="C74" s="193"/>
      <c r="D74" s="194"/>
      <c r="E74" s="233"/>
      <c r="F74" s="233"/>
      <c r="G74" s="233"/>
    </row>
    <row r="75" spans="1:7" ht="13.5" thickBot="1">
      <c r="A75" s="173"/>
      <c r="B75" s="173"/>
      <c r="C75" s="173"/>
      <c r="D75" s="173"/>
      <c r="E75" s="173"/>
      <c r="F75" s="173"/>
      <c r="G75" s="173"/>
    </row>
    <row r="76" spans="1:7">
      <c r="A76" s="457" t="s">
        <v>187</v>
      </c>
      <c r="B76" s="458"/>
      <c r="C76" s="459"/>
      <c r="D76" s="463" t="s">
        <v>188</v>
      </c>
      <c r="E76" s="464"/>
      <c r="F76" s="464"/>
      <c r="G76" s="465"/>
    </row>
    <row r="77" spans="1:7">
      <c r="A77" s="460"/>
      <c r="B77" s="461"/>
      <c r="C77" s="462"/>
      <c r="D77" s="466" t="s">
        <v>189</v>
      </c>
      <c r="E77" s="467"/>
      <c r="F77" s="467"/>
      <c r="G77" s="468"/>
    </row>
    <row r="78" spans="1:7">
      <c r="A78" s="460"/>
      <c r="B78" s="461"/>
      <c r="C78" s="462"/>
      <c r="D78" s="466" t="s">
        <v>190</v>
      </c>
      <c r="E78" s="467"/>
      <c r="F78" s="467"/>
      <c r="G78" s="468"/>
    </row>
    <row r="79" spans="1:7">
      <c r="A79" s="497" t="s">
        <v>191</v>
      </c>
      <c r="B79" s="498"/>
      <c r="C79" s="499"/>
      <c r="D79" s="451">
        <v>0</v>
      </c>
      <c r="E79" s="452"/>
      <c r="F79" s="452"/>
      <c r="G79" s="453"/>
    </row>
    <row r="80" spans="1:7">
      <c r="A80" s="497" t="s">
        <v>192</v>
      </c>
      <c r="B80" s="498"/>
      <c r="C80" s="499"/>
      <c r="D80" s="451">
        <v>1</v>
      </c>
      <c r="E80" s="452"/>
      <c r="F80" s="452"/>
      <c r="G80" s="453"/>
    </row>
    <row r="81" spans="1:7" ht="13.5" thickBot="1">
      <c r="A81" s="500" t="s">
        <v>193</v>
      </c>
      <c r="B81" s="501"/>
      <c r="C81" s="502"/>
      <c r="D81" s="454">
        <v>2</v>
      </c>
      <c r="E81" s="455"/>
      <c r="F81" s="455"/>
      <c r="G81" s="456"/>
    </row>
    <row r="82" spans="1:7">
      <c r="A82" s="173"/>
      <c r="B82" s="173"/>
      <c r="C82" s="173"/>
      <c r="D82" s="173"/>
      <c r="E82" s="173"/>
      <c r="F82" s="173"/>
      <c r="G82" s="173"/>
    </row>
    <row r="83" spans="1:7">
      <c r="A83" s="382" t="s">
        <v>753</v>
      </c>
      <c r="B83" s="382"/>
      <c r="C83" s="382"/>
      <c r="D83" s="382"/>
      <c r="E83" s="382"/>
      <c r="F83" s="382"/>
      <c r="G83" s="382"/>
    </row>
  </sheetData>
  <mergeCells count="87">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G47:G48"/>
    <mergeCell ref="A58:B60"/>
    <mergeCell ref="C58:E60"/>
    <mergeCell ref="F58:G58"/>
    <mergeCell ref="F59:G59"/>
    <mergeCell ref="F60:G60"/>
    <mergeCell ref="A46:A54"/>
    <mergeCell ref="B46:B54"/>
    <mergeCell ref="C46:C54"/>
    <mergeCell ref="D47:D48"/>
    <mergeCell ref="E47:E48"/>
    <mergeCell ref="F47:F48"/>
    <mergeCell ref="A62:A64"/>
    <mergeCell ref="B62:C62"/>
    <mergeCell ref="D62:D64"/>
    <mergeCell ref="E62:F62"/>
    <mergeCell ref="G62:G64"/>
    <mergeCell ref="E63:E64"/>
    <mergeCell ref="F63:F64"/>
    <mergeCell ref="A79:C79"/>
    <mergeCell ref="D79:G79"/>
    <mergeCell ref="A65:A73"/>
    <mergeCell ref="B65:B73"/>
    <mergeCell ref="C65:C73"/>
    <mergeCell ref="D66:D67"/>
    <mergeCell ref="E66:E67"/>
    <mergeCell ref="F66:F67"/>
    <mergeCell ref="G66:G67"/>
    <mergeCell ref="A76:C78"/>
    <mergeCell ref="D76:G76"/>
    <mergeCell ref="D77:G77"/>
    <mergeCell ref="D78:G78"/>
    <mergeCell ref="A80:C80"/>
    <mergeCell ref="D80:G80"/>
    <mergeCell ref="A81:C81"/>
    <mergeCell ref="D81:G81"/>
    <mergeCell ref="A83:G8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I83"/>
  <sheetViews>
    <sheetView workbookViewId="0">
      <selection activeCell="H7" sqref="H7"/>
    </sheetView>
  </sheetViews>
  <sheetFormatPr baseColWidth="10" defaultRowHeight="12.75"/>
  <cols>
    <col min="1" max="3" width="13.42578125" customWidth="1"/>
    <col min="4" max="4" width="22.42578125" customWidth="1"/>
    <col min="7" max="7" width="21.140625" customWidth="1"/>
  </cols>
  <sheetData>
    <row r="1" spans="1:9" ht="15.75" customHeight="1">
      <c r="A1" s="480"/>
      <c r="B1" s="480"/>
      <c r="C1" s="368" t="s">
        <v>34</v>
      </c>
      <c r="D1" s="368"/>
      <c r="E1" s="368"/>
      <c r="F1" s="372" t="s">
        <v>228</v>
      </c>
      <c r="G1" s="372"/>
    </row>
    <row r="2" spans="1:9" ht="15.75" customHeight="1">
      <c r="A2" s="480"/>
      <c r="B2" s="480"/>
      <c r="C2" s="368"/>
      <c r="D2" s="368"/>
      <c r="E2" s="368"/>
      <c r="F2" s="372" t="s">
        <v>53</v>
      </c>
      <c r="G2" s="372"/>
    </row>
    <row r="3" spans="1:9" ht="15.75" customHeight="1">
      <c r="A3" s="480"/>
      <c r="B3" s="480"/>
      <c r="C3" s="368"/>
      <c r="D3" s="368"/>
      <c r="E3" s="368"/>
      <c r="F3" s="485" t="s">
        <v>235</v>
      </c>
      <c r="G3" s="486"/>
    </row>
    <row r="4" spans="1:9" ht="13.5" thickBot="1">
      <c r="A4" s="173"/>
      <c r="B4" s="173"/>
      <c r="C4" s="173"/>
      <c r="D4" s="173"/>
      <c r="E4" s="173"/>
      <c r="F4" s="173"/>
      <c r="G4" s="173"/>
    </row>
    <row r="5" spans="1:9" ht="13.5" thickBot="1">
      <c r="A5" s="475" t="s">
        <v>15</v>
      </c>
      <c r="B5" s="478" t="s">
        <v>16</v>
      </c>
      <c r="C5" s="479"/>
      <c r="D5" s="475" t="s">
        <v>17</v>
      </c>
      <c r="E5" s="478" t="s">
        <v>704</v>
      </c>
      <c r="F5" s="479"/>
      <c r="G5" s="469" t="s">
        <v>19</v>
      </c>
    </row>
    <row r="6" spans="1:9">
      <c r="A6" s="476"/>
      <c r="B6" s="175" t="s">
        <v>20</v>
      </c>
      <c r="C6" s="175" t="s">
        <v>22</v>
      </c>
      <c r="D6" s="476"/>
      <c r="E6" s="475" t="s">
        <v>24</v>
      </c>
      <c r="F6" s="475" t="s">
        <v>25</v>
      </c>
      <c r="G6" s="470"/>
      <c r="I6" s="66"/>
    </row>
    <row r="7" spans="1:9" ht="51.75" thickBot="1">
      <c r="A7" s="477"/>
      <c r="B7" s="177" t="s">
        <v>21</v>
      </c>
      <c r="C7" s="177" t="s">
        <v>23</v>
      </c>
      <c r="D7" s="477"/>
      <c r="E7" s="477"/>
      <c r="F7" s="477"/>
      <c r="G7" s="471"/>
      <c r="I7" s="178"/>
    </row>
    <row r="8" spans="1:9" ht="51.75" thickBot="1">
      <c r="A8" s="469" t="s">
        <v>529</v>
      </c>
      <c r="B8" s="472" t="s">
        <v>674</v>
      </c>
      <c r="C8" s="472"/>
      <c r="D8" s="182" t="s">
        <v>26</v>
      </c>
      <c r="E8" s="164">
        <v>15</v>
      </c>
      <c r="F8" s="164">
        <v>0</v>
      </c>
      <c r="G8" s="164" t="s">
        <v>842</v>
      </c>
      <c r="I8" s="178"/>
    </row>
    <row r="9" spans="1:9" ht="44.25" customHeight="1">
      <c r="A9" s="470"/>
      <c r="B9" s="473"/>
      <c r="C9" s="473"/>
      <c r="D9" s="472" t="s">
        <v>27</v>
      </c>
      <c r="E9" s="439">
        <v>5</v>
      </c>
      <c r="F9" s="439">
        <v>0</v>
      </c>
      <c r="G9" s="439" t="s">
        <v>843</v>
      </c>
      <c r="I9" s="178"/>
    </row>
    <row r="10" spans="1:9" ht="13.5" thickBot="1">
      <c r="A10" s="470"/>
      <c r="B10" s="473"/>
      <c r="C10" s="473"/>
      <c r="D10" s="474"/>
      <c r="E10" s="440"/>
      <c r="F10" s="440"/>
      <c r="G10" s="440"/>
      <c r="I10" s="178"/>
    </row>
    <row r="11" spans="1:9" ht="18.75" customHeight="1" thickBot="1">
      <c r="A11" s="470"/>
      <c r="B11" s="473"/>
      <c r="C11" s="473"/>
      <c r="D11" s="177" t="s">
        <v>28</v>
      </c>
      <c r="E11" s="165">
        <v>0</v>
      </c>
      <c r="F11" s="165">
        <v>15</v>
      </c>
      <c r="G11" s="165"/>
    </row>
    <row r="12" spans="1:9" ht="21" customHeight="1" thickBot="1">
      <c r="A12" s="470"/>
      <c r="B12" s="473"/>
      <c r="C12" s="473"/>
      <c r="D12" s="177" t="s">
        <v>29</v>
      </c>
      <c r="E12" s="165">
        <v>10</v>
      </c>
      <c r="F12" s="165">
        <v>0</v>
      </c>
      <c r="G12" s="165" t="s">
        <v>723</v>
      </c>
    </row>
    <row r="13" spans="1:9" ht="51.75" thickBot="1">
      <c r="A13" s="470"/>
      <c r="B13" s="473"/>
      <c r="C13" s="473"/>
      <c r="D13" s="177" t="s">
        <v>30</v>
      </c>
      <c r="E13" s="165">
        <v>15</v>
      </c>
      <c r="F13" s="165">
        <v>0</v>
      </c>
      <c r="G13" s="165" t="s">
        <v>314</v>
      </c>
    </row>
    <row r="14" spans="1:9" ht="51.75" thickBot="1">
      <c r="A14" s="470"/>
      <c r="B14" s="473"/>
      <c r="C14" s="473"/>
      <c r="D14" s="177" t="s">
        <v>31</v>
      </c>
      <c r="E14" s="165">
        <v>10</v>
      </c>
      <c r="F14" s="165">
        <v>0</v>
      </c>
      <c r="G14" s="165" t="s">
        <v>723</v>
      </c>
    </row>
    <row r="15" spans="1:9" ht="39" thickBot="1">
      <c r="A15" s="470"/>
      <c r="B15" s="473"/>
      <c r="C15" s="473"/>
      <c r="D15" s="177" t="s">
        <v>32</v>
      </c>
      <c r="E15" s="165">
        <v>30</v>
      </c>
      <c r="F15" s="165">
        <v>0</v>
      </c>
      <c r="G15" s="165" t="s">
        <v>844</v>
      </c>
    </row>
    <row r="16" spans="1:9" ht="13.5" thickBot="1">
      <c r="A16" s="471"/>
      <c r="B16" s="474"/>
      <c r="C16" s="474"/>
      <c r="D16" s="235" t="s">
        <v>33</v>
      </c>
      <c r="E16" s="191">
        <v>85</v>
      </c>
      <c r="F16" s="191">
        <v>15</v>
      </c>
      <c r="G16" s="191"/>
    </row>
    <row r="17" spans="1:7">
      <c r="A17" s="233"/>
      <c r="B17" s="193"/>
      <c r="C17" s="193"/>
      <c r="D17" s="194"/>
      <c r="E17" s="233"/>
      <c r="F17" s="233"/>
      <c r="G17" s="233"/>
    </row>
    <row r="18" spans="1:7">
      <c r="A18" s="233"/>
      <c r="B18" s="193"/>
      <c r="C18" s="193"/>
      <c r="D18" s="194"/>
      <c r="E18" s="233"/>
      <c r="F18" s="233"/>
      <c r="G18" s="233"/>
    </row>
    <row r="19" spans="1:7">
      <c r="A19" s="233"/>
      <c r="B19" s="193"/>
      <c r="C19" s="193"/>
      <c r="D19" s="194"/>
      <c r="E19" s="233"/>
      <c r="F19" s="233"/>
      <c r="G19" s="233"/>
    </row>
    <row r="20" spans="1:7" ht="15.75" customHeight="1">
      <c r="A20" s="480"/>
      <c r="B20" s="480"/>
      <c r="C20" s="368" t="s">
        <v>34</v>
      </c>
      <c r="D20" s="368"/>
      <c r="E20" s="368"/>
      <c r="F20" s="372" t="s">
        <v>228</v>
      </c>
      <c r="G20" s="372"/>
    </row>
    <row r="21" spans="1:7" ht="15.75" customHeight="1">
      <c r="A21" s="480"/>
      <c r="B21" s="480"/>
      <c r="C21" s="368"/>
      <c r="D21" s="368"/>
      <c r="E21" s="368"/>
      <c r="F21" s="372" t="s">
        <v>229</v>
      </c>
      <c r="G21" s="372"/>
    </row>
    <row r="22" spans="1:7" ht="17.25" customHeight="1">
      <c r="A22" s="480"/>
      <c r="B22" s="480"/>
      <c r="C22" s="368"/>
      <c r="D22" s="368"/>
      <c r="E22" s="368"/>
      <c r="F22" s="485" t="s">
        <v>230</v>
      </c>
      <c r="G22" s="486"/>
    </row>
    <row r="23" spans="1:7" ht="13.5" thickBot="1">
      <c r="A23" s="233"/>
      <c r="B23" s="193"/>
      <c r="C23" s="193"/>
      <c r="D23" s="194"/>
      <c r="E23" s="233"/>
      <c r="F23" s="233"/>
      <c r="G23" s="233"/>
    </row>
    <row r="24" spans="1:7" ht="13.5" thickBot="1">
      <c r="A24" s="475" t="s">
        <v>15</v>
      </c>
      <c r="B24" s="478" t="s">
        <v>16</v>
      </c>
      <c r="C24" s="479"/>
      <c r="D24" s="475" t="s">
        <v>17</v>
      </c>
      <c r="E24" s="478" t="s">
        <v>704</v>
      </c>
      <c r="F24" s="479"/>
      <c r="G24" s="469" t="s">
        <v>19</v>
      </c>
    </row>
    <row r="25" spans="1:7">
      <c r="A25" s="476"/>
      <c r="B25" s="175" t="s">
        <v>20</v>
      </c>
      <c r="C25" s="175" t="s">
        <v>22</v>
      </c>
      <c r="D25" s="476"/>
      <c r="E25" s="475" t="s">
        <v>24</v>
      </c>
      <c r="F25" s="475" t="s">
        <v>25</v>
      </c>
      <c r="G25" s="470"/>
    </row>
    <row r="26" spans="1:7" ht="51.75" thickBot="1">
      <c r="A26" s="477"/>
      <c r="B26" s="177" t="s">
        <v>21</v>
      </c>
      <c r="C26" s="177" t="s">
        <v>23</v>
      </c>
      <c r="D26" s="477"/>
      <c r="E26" s="477"/>
      <c r="F26" s="477"/>
      <c r="G26" s="471"/>
    </row>
    <row r="27" spans="1:7" ht="51.75" thickBot="1">
      <c r="A27" s="469" t="s">
        <v>536</v>
      </c>
      <c r="B27" s="472" t="s">
        <v>674</v>
      </c>
      <c r="C27" s="472"/>
      <c r="D27" s="177" t="s">
        <v>26</v>
      </c>
      <c r="E27" s="165">
        <v>15</v>
      </c>
      <c r="F27" s="165">
        <v>0</v>
      </c>
      <c r="G27" s="164" t="s">
        <v>842</v>
      </c>
    </row>
    <row r="28" spans="1:7">
      <c r="A28" s="470"/>
      <c r="B28" s="473"/>
      <c r="C28" s="473"/>
      <c r="D28" s="472" t="s">
        <v>27</v>
      </c>
      <c r="E28" s="439">
        <v>5</v>
      </c>
      <c r="F28" s="439">
        <v>0</v>
      </c>
      <c r="G28" s="439" t="s">
        <v>843</v>
      </c>
    </row>
    <row r="29" spans="1:7" ht="13.5" thickBot="1">
      <c r="A29" s="470"/>
      <c r="B29" s="473"/>
      <c r="C29" s="473"/>
      <c r="D29" s="474"/>
      <c r="E29" s="440"/>
      <c r="F29" s="440"/>
      <c r="G29" s="440"/>
    </row>
    <row r="30" spans="1:7" ht="13.5" thickBot="1">
      <c r="A30" s="470"/>
      <c r="B30" s="473"/>
      <c r="C30" s="473"/>
      <c r="D30" s="177" t="s">
        <v>28</v>
      </c>
      <c r="E30" s="165">
        <v>15</v>
      </c>
      <c r="F30" s="165">
        <v>0</v>
      </c>
      <c r="G30" s="165"/>
    </row>
    <row r="31" spans="1:7" ht="13.5" thickBot="1">
      <c r="A31" s="470"/>
      <c r="B31" s="473"/>
      <c r="C31" s="473"/>
      <c r="D31" s="177" t="s">
        <v>29</v>
      </c>
      <c r="E31" s="165">
        <v>10</v>
      </c>
      <c r="F31" s="165">
        <v>0</v>
      </c>
      <c r="G31" s="165" t="s">
        <v>723</v>
      </c>
    </row>
    <row r="32" spans="1:7" ht="51.75" thickBot="1">
      <c r="A32" s="470"/>
      <c r="B32" s="473"/>
      <c r="C32" s="473"/>
      <c r="D32" s="177" t="s">
        <v>30</v>
      </c>
      <c r="E32" s="165">
        <v>15</v>
      </c>
      <c r="F32" s="165">
        <v>0</v>
      </c>
      <c r="G32" s="165" t="s">
        <v>314</v>
      </c>
    </row>
    <row r="33" spans="1:7" ht="51.75" thickBot="1">
      <c r="A33" s="470"/>
      <c r="B33" s="473"/>
      <c r="C33" s="473"/>
      <c r="D33" s="177" t="s">
        <v>31</v>
      </c>
      <c r="E33" s="165">
        <v>10</v>
      </c>
      <c r="F33" s="165">
        <v>0</v>
      </c>
      <c r="G33" s="165" t="s">
        <v>723</v>
      </c>
    </row>
    <row r="34" spans="1:7" ht="39" thickBot="1">
      <c r="A34" s="470"/>
      <c r="B34" s="473"/>
      <c r="C34" s="473"/>
      <c r="D34" s="177" t="s">
        <v>32</v>
      </c>
      <c r="E34" s="165">
        <v>30</v>
      </c>
      <c r="F34" s="165"/>
      <c r="G34" s="165" t="s">
        <v>844</v>
      </c>
    </row>
    <row r="35" spans="1:7" ht="13.5" thickBot="1">
      <c r="A35" s="471"/>
      <c r="B35" s="474"/>
      <c r="C35" s="474"/>
      <c r="D35" s="235" t="s">
        <v>33</v>
      </c>
      <c r="E35" s="191">
        <v>100</v>
      </c>
      <c r="F35" s="191">
        <v>0</v>
      </c>
      <c r="G35" s="191"/>
    </row>
    <row r="36" spans="1:7">
      <c r="A36" s="233"/>
      <c r="B36" s="193"/>
      <c r="C36" s="193"/>
      <c r="D36" s="194"/>
      <c r="E36" s="233"/>
      <c r="F36" s="233"/>
      <c r="G36" s="233"/>
    </row>
    <row r="37" spans="1:7">
      <c r="A37" s="233"/>
      <c r="B37" s="193"/>
      <c r="C37" s="193"/>
      <c r="D37" s="194"/>
      <c r="E37" s="233"/>
      <c r="F37" s="233"/>
      <c r="G37" s="233"/>
    </row>
    <row r="38" spans="1:7">
      <c r="A38" s="173"/>
      <c r="B38" s="173"/>
      <c r="C38" s="173"/>
      <c r="D38" s="173"/>
      <c r="E38" s="173"/>
      <c r="F38" s="173"/>
      <c r="G38" s="173"/>
    </row>
    <row r="39" spans="1:7" ht="15.75" customHeight="1">
      <c r="A39" s="480"/>
      <c r="B39" s="480"/>
      <c r="C39" s="368" t="s">
        <v>34</v>
      </c>
      <c r="D39" s="368"/>
      <c r="E39" s="368"/>
      <c r="F39" s="372" t="s">
        <v>228</v>
      </c>
      <c r="G39" s="372"/>
    </row>
    <row r="40" spans="1:7" ht="15.75" customHeight="1">
      <c r="A40" s="480"/>
      <c r="B40" s="480"/>
      <c r="C40" s="368"/>
      <c r="D40" s="368"/>
      <c r="E40" s="368"/>
      <c r="F40" s="372" t="s">
        <v>229</v>
      </c>
      <c r="G40" s="372"/>
    </row>
    <row r="41" spans="1:7" ht="15.75" customHeight="1">
      <c r="A41" s="480"/>
      <c r="B41" s="480"/>
      <c r="C41" s="368"/>
      <c r="D41" s="368"/>
      <c r="E41" s="368"/>
      <c r="F41" s="485" t="s">
        <v>230</v>
      </c>
      <c r="G41" s="486"/>
    </row>
    <row r="42" spans="1:7" ht="13.5" thickBot="1">
      <c r="A42" s="233"/>
      <c r="B42" s="193"/>
      <c r="C42" s="193"/>
      <c r="D42" s="194"/>
      <c r="E42" s="233"/>
      <c r="F42" s="233"/>
      <c r="G42" s="233"/>
    </row>
    <row r="43" spans="1:7" ht="13.5" thickBot="1">
      <c r="A43" s="475" t="s">
        <v>15</v>
      </c>
      <c r="B43" s="478" t="s">
        <v>16</v>
      </c>
      <c r="C43" s="479"/>
      <c r="D43" s="475" t="s">
        <v>17</v>
      </c>
      <c r="E43" s="478" t="s">
        <v>704</v>
      </c>
      <c r="F43" s="479"/>
      <c r="G43" s="469" t="s">
        <v>19</v>
      </c>
    </row>
    <row r="44" spans="1:7">
      <c r="A44" s="476"/>
      <c r="B44" s="175" t="s">
        <v>20</v>
      </c>
      <c r="C44" s="175" t="s">
        <v>22</v>
      </c>
      <c r="D44" s="476"/>
      <c r="E44" s="475" t="s">
        <v>24</v>
      </c>
      <c r="F44" s="475" t="s">
        <v>25</v>
      </c>
      <c r="G44" s="470"/>
    </row>
    <row r="45" spans="1:7" ht="51.75" thickBot="1">
      <c r="A45" s="477"/>
      <c r="B45" s="177" t="s">
        <v>21</v>
      </c>
      <c r="C45" s="177" t="s">
        <v>23</v>
      </c>
      <c r="D45" s="477"/>
      <c r="E45" s="477"/>
      <c r="F45" s="477"/>
      <c r="G45" s="471"/>
    </row>
    <row r="46" spans="1:7" ht="57" customHeight="1" thickBot="1">
      <c r="A46" s="469" t="s">
        <v>543</v>
      </c>
      <c r="B46" s="472" t="s">
        <v>674</v>
      </c>
      <c r="C46" s="472"/>
      <c r="D46" s="177" t="s">
        <v>26</v>
      </c>
      <c r="E46" s="165">
        <v>15</v>
      </c>
      <c r="F46" s="165">
        <v>0</v>
      </c>
      <c r="G46" s="165" t="s">
        <v>842</v>
      </c>
    </row>
    <row r="47" spans="1:7">
      <c r="A47" s="470"/>
      <c r="B47" s="473"/>
      <c r="C47" s="473"/>
      <c r="D47" s="472" t="s">
        <v>27</v>
      </c>
      <c r="E47" s="439">
        <v>5</v>
      </c>
      <c r="F47" s="439">
        <v>0</v>
      </c>
      <c r="G47" s="439" t="s">
        <v>453</v>
      </c>
    </row>
    <row r="48" spans="1:7" ht="13.5" thickBot="1">
      <c r="A48" s="470"/>
      <c r="B48" s="473"/>
      <c r="C48" s="473"/>
      <c r="D48" s="474"/>
      <c r="E48" s="440"/>
      <c r="F48" s="440"/>
      <c r="G48" s="440"/>
    </row>
    <row r="49" spans="1:7" ht="13.5" thickBot="1">
      <c r="A49" s="470"/>
      <c r="B49" s="473"/>
      <c r="C49" s="473"/>
      <c r="D49" s="177" t="s">
        <v>28</v>
      </c>
      <c r="E49" s="165">
        <v>0</v>
      </c>
      <c r="F49" s="165">
        <v>15</v>
      </c>
      <c r="G49" s="165"/>
    </row>
    <row r="50" spans="1:7" ht="33" customHeight="1" thickBot="1">
      <c r="A50" s="470"/>
      <c r="B50" s="473"/>
      <c r="C50" s="473"/>
      <c r="D50" s="177" t="s">
        <v>29</v>
      </c>
      <c r="E50" s="165">
        <v>10</v>
      </c>
      <c r="F50" s="165">
        <v>0</v>
      </c>
      <c r="G50" s="165" t="s">
        <v>845</v>
      </c>
    </row>
    <row r="51" spans="1:7" ht="51.75" thickBot="1">
      <c r="A51" s="470"/>
      <c r="B51" s="473"/>
      <c r="C51" s="473"/>
      <c r="D51" s="177" t="s">
        <v>30</v>
      </c>
      <c r="E51" s="165">
        <v>15</v>
      </c>
      <c r="F51" s="165">
        <v>0</v>
      </c>
      <c r="G51" s="165" t="s">
        <v>323</v>
      </c>
    </row>
    <row r="52" spans="1:7" ht="51.75" thickBot="1">
      <c r="A52" s="470"/>
      <c r="B52" s="473"/>
      <c r="C52" s="473"/>
      <c r="D52" s="177" t="s">
        <v>31</v>
      </c>
      <c r="E52" s="165">
        <v>10</v>
      </c>
      <c r="F52" s="165">
        <v>0</v>
      </c>
      <c r="G52" s="165" t="s">
        <v>845</v>
      </c>
    </row>
    <row r="53" spans="1:7" ht="39" thickBot="1">
      <c r="A53" s="470"/>
      <c r="B53" s="473"/>
      <c r="C53" s="473"/>
      <c r="D53" s="177" t="s">
        <v>32</v>
      </c>
      <c r="E53" s="165">
        <v>30</v>
      </c>
      <c r="F53" s="165"/>
      <c r="G53" s="165" t="s">
        <v>776</v>
      </c>
    </row>
    <row r="54" spans="1:7" ht="13.5" thickBot="1">
      <c r="A54" s="471"/>
      <c r="B54" s="474"/>
      <c r="C54" s="474"/>
      <c r="D54" s="235" t="s">
        <v>33</v>
      </c>
      <c r="E54" s="191">
        <v>85</v>
      </c>
      <c r="F54" s="191">
        <v>15</v>
      </c>
      <c r="G54" s="191"/>
    </row>
    <row r="55" spans="1:7">
      <c r="A55" s="233"/>
      <c r="B55" s="193"/>
      <c r="C55" s="193"/>
      <c r="D55" s="194"/>
      <c r="E55" s="233"/>
      <c r="F55" s="233"/>
      <c r="G55" s="233"/>
    </row>
    <row r="56" spans="1:7">
      <c r="A56" s="233"/>
      <c r="B56" s="193"/>
      <c r="C56" s="193"/>
      <c r="D56" s="194"/>
      <c r="E56" s="233"/>
      <c r="F56" s="233"/>
      <c r="G56" s="233"/>
    </row>
    <row r="57" spans="1:7">
      <c r="A57" s="173"/>
      <c r="B57" s="173"/>
      <c r="C57" s="173"/>
      <c r="D57" s="173"/>
      <c r="E57" s="173"/>
      <c r="F57" s="173"/>
      <c r="G57" s="173"/>
    </row>
    <row r="58" spans="1:7" ht="15.75" customHeight="1">
      <c r="A58" s="480"/>
      <c r="B58" s="480"/>
      <c r="C58" s="368" t="s">
        <v>34</v>
      </c>
      <c r="D58" s="368"/>
      <c r="E58" s="368"/>
      <c r="F58" s="372" t="s">
        <v>228</v>
      </c>
      <c r="G58" s="372"/>
    </row>
    <row r="59" spans="1:7" ht="15.75" customHeight="1">
      <c r="A59" s="480"/>
      <c r="B59" s="480"/>
      <c r="C59" s="368"/>
      <c r="D59" s="368"/>
      <c r="E59" s="368"/>
      <c r="F59" s="372" t="s">
        <v>229</v>
      </c>
      <c r="G59" s="372"/>
    </row>
    <row r="60" spans="1:7" ht="15.75" customHeight="1">
      <c r="A60" s="480"/>
      <c r="B60" s="480"/>
      <c r="C60" s="368"/>
      <c r="D60" s="368"/>
      <c r="E60" s="368"/>
      <c r="F60" s="485" t="s">
        <v>230</v>
      </c>
      <c r="G60" s="486"/>
    </row>
    <row r="61" spans="1:7" ht="13.5" thickBot="1">
      <c r="A61" s="233"/>
      <c r="B61" s="193"/>
      <c r="C61" s="193"/>
      <c r="D61" s="194"/>
      <c r="E61" s="233"/>
      <c r="F61" s="233"/>
      <c r="G61" s="233"/>
    </row>
    <row r="62" spans="1:7" ht="13.5" thickBot="1">
      <c r="A62" s="475" t="s">
        <v>15</v>
      </c>
      <c r="B62" s="478" t="s">
        <v>16</v>
      </c>
      <c r="C62" s="479"/>
      <c r="D62" s="475" t="s">
        <v>17</v>
      </c>
      <c r="E62" s="478" t="s">
        <v>704</v>
      </c>
      <c r="F62" s="479"/>
      <c r="G62" s="469" t="s">
        <v>19</v>
      </c>
    </row>
    <row r="63" spans="1:7">
      <c r="A63" s="476"/>
      <c r="B63" s="175" t="s">
        <v>20</v>
      </c>
      <c r="C63" s="175" t="s">
        <v>22</v>
      </c>
      <c r="D63" s="476"/>
      <c r="E63" s="475" t="s">
        <v>24</v>
      </c>
      <c r="F63" s="475" t="s">
        <v>25</v>
      </c>
      <c r="G63" s="470"/>
    </row>
    <row r="64" spans="1:7" ht="51.75" thickBot="1">
      <c r="A64" s="477"/>
      <c r="B64" s="177" t="s">
        <v>21</v>
      </c>
      <c r="C64" s="177" t="s">
        <v>23</v>
      </c>
      <c r="D64" s="477"/>
      <c r="E64" s="477"/>
      <c r="F64" s="477"/>
      <c r="G64" s="471"/>
    </row>
    <row r="65" spans="1:7" ht="59.25" customHeight="1" thickBot="1">
      <c r="A65" s="469" t="s">
        <v>550</v>
      </c>
      <c r="B65" s="472" t="s">
        <v>674</v>
      </c>
      <c r="C65" s="472"/>
      <c r="D65" s="177" t="s">
        <v>26</v>
      </c>
      <c r="E65" s="191">
        <v>0</v>
      </c>
      <c r="F65" s="191">
        <v>15</v>
      </c>
      <c r="G65" s="165" t="s">
        <v>846</v>
      </c>
    </row>
    <row r="66" spans="1:7" ht="33" customHeight="1">
      <c r="A66" s="470"/>
      <c r="B66" s="473"/>
      <c r="C66" s="473"/>
      <c r="D66" s="472" t="s">
        <v>27</v>
      </c>
      <c r="E66" s="469">
        <v>5</v>
      </c>
      <c r="F66" s="469">
        <v>0</v>
      </c>
      <c r="G66" s="439" t="s">
        <v>453</v>
      </c>
    </row>
    <row r="67" spans="1:7" ht="30.75" customHeight="1" thickBot="1">
      <c r="A67" s="470"/>
      <c r="B67" s="473"/>
      <c r="C67" s="473"/>
      <c r="D67" s="474"/>
      <c r="E67" s="471"/>
      <c r="F67" s="471"/>
      <c r="G67" s="440"/>
    </row>
    <row r="68" spans="1:7" ht="13.5" thickBot="1">
      <c r="A68" s="470"/>
      <c r="B68" s="473"/>
      <c r="C68" s="473"/>
      <c r="D68" s="177" t="s">
        <v>28</v>
      </c>
      <c r="E68" s="191">
        <v>0</v>
      </c>
      <c r="F68" s="191">
        <v>15</v>
      </c>
      <c r="G68" s="165"/>
    </row>
    <row r="69" spans="1:7" ht="39" thickBot="1">
      <c r="A69" s="470"/>
      <c r="B69" s="473"/>
      <c r="C69" s="473"/>
      <c r="D69" s="177" t="s">
        <v>29</v>
      </c>
      <c r="E69" s="191">
        <v>0</v>
      </c>
      <c r="F69" s="191">
        <v>10</v>
      </c>
      <c r="G69" s="165" t="s">
        <v>847</v>
      </c>
    </row>
    <row r="70" spans="1:7" ht="51.75" thickBot="1">
      <c r="A70" s="470"/>
      <c r="B70" s="473"/>
      <c r="C70" s="473"/>
      <c r="D70" s="177" t="s">
        <v>30</v>
      </c>
      <c r="E70" s="191">
        <v>0</v>
      </c>
      <c r="F70" s="191">
        <v>15</v>
      </c>
      <c r="G70" s="165" t="s">
        <v>847</v>
      </c>
    </row>
    <row r="71" spans="1:7" ht="51.75" thickBot="1">
      <c r="A71" s="470"/>
      <c r="B71" s="473"/>
      <c r="C71" s="473"/>
      <c r="D71" s="177" t="s">
        <v>31</v>
      </c>
      <c r="E71" s="191">
        <v>0</v>
      </c>
      <c r="F71" s="191">
        <v>10</v>
      </c>
      <c r="G71" s="165" t="s">
        <v>847</v>
      </c>
    </row>
    <row r="72" spans="1:7" ht="44.25" customHeight="1" thickBot="1">
      <c r="A72" s="470"/>
      <c r="B72" s="473"/>
      <c r="C72" s="473"/>
      <c r="D72" s="177" t="s">
        <v>32</v>
      </c>
      <c r="E72" s="191">
        <v>0</v>
      </c>
      <c r="F72" s="191">
        <v>30</v>
      </c>
      <c r="G72" s="165" t="s">
        <v>844</v>
      </c>
    </row>
    <row r="73" spans="1:7" ht="13.5" thickBot="1">
      <c r="A73" s="471"/>
      <c r="B73" s="474"/>
      <c r="C73" s="474"/>
      <c r="D73" s="235" t="s">
        <v>33</v>
      </c>
      <c r="E73" s="191">
        <v>5</v>
      </c>
      <c r="F73" s="191">
        <v>95</v>
      </c>
      <c r="G73" s="191"/>
    </row>
    <row r="74" spans="1:7">
      <c r="A74" s="233"/>
      <c r="B74" s="193"/>
      <c r="C74" s="193"/>
      <c r="D74" s="194"/>
      <c r="E74" s="233"/>
      <c r="F74" s="233"/>
      <c r="G74" s="233"/>
    </row>
    <row r="75" spans="1:7" ht="13.5" thickBot="1">
      <c r="A75" s="173"/>
      <c r="B75" s="173"/>
      <c r="C75" s="173"/>
      <c r="D75" s="173"/>
      <c r="E75" s="173"/>
      <c r="F75" s="173"/>
      <c r="G75" s="173"/>
    </row>
    <row r="76" spans="1:7">
      <c r="A76" s="457" t="s">
        <v>187</v>
      </c>
      <c r="B76" s="458"/>
      <c r="C76" s="459"/>
      <c r="D76" s="463" t="s">
        <v>188</v>
      </c>
      <c r="E76" s="464"/>
      <c r="F76" s="464"/>
      <c r="G76" s="465"/>
    </row>
    <row r="77" spans="1:7">
      <c r="A77" s="460"/>
      <c r="B77" s="461"/>
      <c r="C77" s="462"/>
      <c r="D77" s="466" t="s">
        <v>189</v>
      </c>
      <c r="E77" s="467"/>
      <c r="F77" s="467"/>
      <c r="G77" s="468"/>
    </row>
    <row r="78" spans="1:7">
      <c r="A78" s="460"/>
      <c r="B78" s="461"/>
      <c r="C78" s="462"/>
      <c r="D78" s="466" t="s">
        <v>190</v>
      </c>
      <c r="E78" s="467"/>
      <c r="F78" s="467"/>
      <c r="G78" s="468"/>
    </row>
    <row r="79" spans="1:7">
      <c r="A79" s="497" t="s">
        <v>191</v>
      </c>
      <c r="B79" s="498"/>
      <c r="C79" s="499"/>
      <c r="D79" s="451">
        <v>0</v>
      </c>
      <c r="E79" s="452"/>
      <c r="F79" s="452"/>
      <c r="G79" s="453"/>
    </row>
    <row r="80" spans="1:7">
      <c r="A80" s="497" t="s">
        <v>192</v>
      </c>
      <c r="B80" s="498"/>
      <c r="C80" s="499"/>
      <c r="D80" s="451">
        <v>1</v>
      </c>
      <c r="E80" s="452"/>
      <c r="F80" s="452"/>
      <c r="G80" s="453"/>
    </row>
    <row r="81" spans="1:7" ht="13.5" thickBot="1">
      <c r="A81" s="500" t="s">
        <v>193</v>
      </c>
      <c r="B81" s="501"/>
      <c r="C81" s="502"/>
      <c r="D81" s="454">
        <v>2</v>
      </c>
      <c r="E81" s="455"/>
      <c r="F81" s="455"/>
      <c r="G81" s="456"/>
    </row>
    <row r="82" spans="1:7">
      <c r="A82" s="173"/>
      <c r="B82" s="173"/>
      <c r="C82" s="173"/>
      <c r="D82" s="173"/>
      <c r="E82" s="173"/>
      <c r="F82" s="173"/>
      <c r="G82" s="173"/>
    </row>
    <row r="83" spans="1:7">
      <c r="A83" s="382" t="s">
        <v>753</v>
      </c>
      <c r="B83" s="382"/>
      <c r="C83" s="382"/>
      <c r="D83" s="382"/>
      <c r="E83" s="382"/>
      <c r="F83" s="382"/>
      <c r="G83" s="382"/>
    </row>
  </sheetData>
  <mergeCells count="87">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G47:G48"/>
    <mergeCell ref="A58:B60"/>
    <mergeCell ref="C58:E60"/>
    <mergeCell ref="F58:G58"/>
    <mergeCell ref="F59:G59"/>
    <mergeCell ref="F60:G60"/>
    <mergeCell ref="A46:A54"/>
    <mergeCell ref="B46:B54"/>
    <mergeCell ref="C46:C54"/>
    <mergeCell ref="D47:D48"/>
    <mergeCell ref="E47:E48"/>
    <mergeCell ref="F47:F48"/>
    <mergeCell ref="A62:A64"/>
    <mergeCell ref="B62:C62"/>
    <mergeCell ref="D62:D64"/>
    <mergeCell ref="E62:F62"/>
    <mergeCell ref="G62:G64"/>
    <mergeCell ref="E63:E64"/>
    <mergeCell ref="F63:F64"/>
    <mergeCell ref="A79:C79"/>
    <mergeCell ref="D79:G79"/>
    <mergeCell ref="A65:A73"/>
    <mergeCell ref="B65:B73"/>
    <mergeCell ref="C65:C73"/>
    <mergeCell ref="D66:D67"/>
    <mergeCell ref="E66:E67"/>
    <mergeCell ref="F66:F67"/>
    <mergeCell ref="G66:G67"/>
    <mergeCell ref="A76:C78"/>
    <mergeCell ref="D76:G76"/>
    <mergeCell ref="D77:G77"/>
    <mergeCell ref="D78:G78"/>
    <mergeCell ref="A80:C80"/>
    <mergeCell ref="D80:G80"/>
    <mergeCell ref="A81:C81"/>
    <mergeCell ref="D81:G81"/>
    <mergeCell ref="A83:G8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I64"/>
  <sheetViews>
    <sheetView workbookViewId="0">
      <selection sqref="A1:XFD1048576"/>
    </sheetView>
  </sheetViews>
  <sheetFormatPr baseColWidth="10" defaultRowHeight="12.75"/>
  <cols>
    <col min="1" max="3" width="13.42578125" customWidth="1"/>
    <col min="4" max="4" width="22.42578125" customWidth="1"/>
    <col min="7" max="7" width="22.5703125" customWidth="1"/>
  </cols>
  <sheetData>
    <row r="1" spans="1:9" ht="15.75" customHeight="1">
      <c r="A1" s="480"/>
      <c r="B1" s="480"/>
      <c r="C1" s="368" t="s">
        <v>34</v>
      </c>
      <c r="D1" s="368"/>
      <c r="E1" s="368"/>
      <c r="F1" s="372" t="s">
        <v>228</v>
      </c>
      <c r="G1" s="372"/>
    </row>
    <row r="2" spans="1:9" ht="15.75" customHeight="1">
      <c r="A2" s="480"/>
      <c r="B2" s="480"/>
      <c r="C2" s="368"/>
      <c r="D2" s="368"/>
      <c r="E2" s="368"/>
      <c r="F2" s="372" t="s">
        <v>53</v>
      </c>
      <c r="G2" s="372"/>
    </row>
    <row r="3" spans="1:9" ht="15.75" customHeight="1">
      <c r="A3" s="480"/>
      <c r="B3" s="480"/>
      <c r="C3" s="368"/>
      <c r="D3" s="368"/>
      <c r="E3" s="368"/>
      <c r="F3" s="485" t="s">
        <v>235</v>
      </c>
      <c r="G3" s="486"/>
    </row>
    <row r="4" spans="1:9" ht="13.5" thickBot="1">
      <c r="A4" s="173"/>
      <c r="B4" s="173"/>
      <c r="C4" s="173"/>
      <c r="D4" s="173"/>
      <c r="E4" s="173"/>
      <c r="F4" s="173"/>
      <c r="G4" s="173"/>
    </row>
    <row r="5" spans="1:9" ht="13.5" thickBot="1">
      <c r="A5" s="475" t="s">
        <v>15</v>
      </c>
      <c r="B5" s="478" t="s">
        <v>16</v>
      </c>
      <c r="C5" s="479"/>
      <c r="D5" s="475" t="s">
        <v>17</v>
      </c>
      <c r="E5" s="478" t="s">
        <v>704</v>
      </c>
      <c r="F5" s="479"/>
      <c r="G5" s="469" t="s">
        <v>19</v>
      </c>
    </row>
    <row r="6" spans="1:9">
      <c r="A6" s="476"/>
      <c r="B6" s="175" t="s">
        <v>20</v>
      </c>
      <c r="C6" s="175" t="s">
        <v>22</v>
      </c>
      <c r="D6" s="476"/>
      <c r="E6" s="475" t="s">
        <v>24</v>
      </c>
      <c r="F6" s="475" t="s">
        <v>25</v>
      </c>
      <c r="G6" s="470"/>
    </row>
    <row r="7" spans="1:9" ht="51.75" thickBot="1">
      <c r="A7" s="477"/>
      <c r="B7" s="177" t="s">
        <v>21</v>
      </c>
      <c r="C7" s="177" t="s">
        <v>23</v>
      </c>
      <c r="D7" s="477"/>
      <c r="E7" s="477"/>
      <c r="F7" s="477"/>
      <c r="G7" s="471"/>
      <c r="I7" s="178"/>
    </row>
    <row r="8" spans="1:9" ht="51.75" thickBot="1">
      <c r="A8" s="469" t="s">
        <v>570</v>
      </c>
      <c r="B8" s="472" t="s">
        <v>674</v>
      </c>
      <c r="C8" s="472"/>
      <c r="D8" s="182" t="s">
        <v>26</v>
      </c>
      <c r="E8" s="164">
        <v>15</v>
      </c>
      <c r="F8" s="164">
        <v>0</v>
      </c>
      <c r="G8" s="164" t="s">
        <v>848</v>
      </c>
      <c r="I8" s="178"/>
    </row>
    <row r="9" spans="1:9" ht="30" customHeight="1">
      <c r="A9" s="470"/>
      <c r="B9" s="473"/>
      <c r="C9" s="473"/>
      <c r="D9" s="472" t="s">
        <v>27</v>
      </c>
      <c r="E9" s="439">
        <v>5</v>
      </c>
      <c r="F9" s="439">
        <v>0</v>
      </c>
      <c r="G9" s="439" t="s">
        <v>794</v>
      </c>
      <c r="I9" s="178"/>
    </row>
    <row r="10" spans="1:9" ht="39.75" customHeight="1" thickBot="1">
      <c r="A10" s="470"/>
      <c r="B10" s="473"/>
      <c r="C10" s="473"/>
      <c r="D10" s="474"/>
      <c r="E10" s="440"/>
      <c r="F10" s="440"/>
      <c r="G10" s="440"/>
    </row>
    <row r="11" spans="1:9" ht="13.5" thickBot="1">
      <c r="A11" s="470"/>
      <c r="B11" s="473"/>
      <c r="C11" s="473"/>
      <c r="D11" s="177" t="s">
        <v>28</v>
      </c>
      <c r="E11" s="165">
        <v>0</v>
      </c>
      <c r="F11" s="165">
        <v>15</v>
      </c>
      <c r="G11" s="165"/>
    </row>
    <row r="12" spans="1:9" ht="26.25" thickBot="1">
      <c r="A12" s="470"/>
      <c r="B12" s="473"/>
      <c r="C12" s="473"/>
      <c r="D12" s="177" t="s">
        <v>29</v>
      </c>
      <c r="E12" s="165">
        <v>10</v>
      </c>
      <c r="F12" s="165">
        <v>0</v>
      </c>
      <c r="G12" s="165" t="s">
        <v>849</v>
      </c>
    </row>
    <row r="13" spans="1:9" ht="51.75" thickBot="1">
      <c r="A13" s="470"/>
      <c r="B13" s="473"/>
      <c r="C13" s="473"/>
      <c r="D13" s="177" t="s">
        <v>30</v>
      </c>
      <c r="E13" s="165">
        <v>15</v>
      </c>
      <c r="F13" s="165">
        <v>0</v>
      </c>
      <c r="G13" s="165" t="s">
        <v>261</v>
      </c>
    </row>
    <row r="14" spans="1:9" ht="51.75" thickBot="1">
      <c r="A14" s="470"/>
      <c r="B14" s="473"/>
      <c r="C14" s="473"/>
      <c r="D14" s="177" t="s">
        <v>31</v>
      </c>
      <c r="E14" s="165">
        <v>10</v>
      </c>
      <c r="F14" s="165">
        <v>0</v>
      </c>
      <c r="G14" s="165" t="s">
        <v>850</v>
      </c>
    </row>
    <row r="15" spans="1:9" ht="39" thickBot="1">
      <c r="A15" s="470"/>
      <c r="B15" s="473"/>
      <c r="C15" s="473"/>
      <c r="D15" s="177" t="s">
        <v>32</v>
      </c>
      <c r="E15" s="165">
        <v>30</v>
      </c>
      <c r="F15" s="165">
        <v>0</v>
      </c>
      <c r="G15" s="165" t="s">
        <v>851</v>
      </c>
    </row>
    <row r="16" spans="1:9" ht="13.5" thickBot="1">
      <c r="A16" s="471"/>
      <c r="B16" s="474"/>
      <c r="C16" s="474"/>
      <c r="D16" s="235" t="s">
        <v>33</v>
      </c>
      <c r="E16" s="191">
        <v>85</v>
      </c>
      <c r="F16" s="191">
        <v>15</v>
      </c>
      <c r="G16" s="191"/>
    </row>
    <row r="17" spans="1:7">
      <c r="A17" s="233"/>
      <c r="B17" s="193"/>
      <c r="C17" s="193"/>
      <c r="D17" s="194"/>
      <c r="E17" s="233"/>
      <c r="F17" s="233"/>
      <c r="G17" s="233"/>
    </row>
    <row r="18" spans="1:7">
      <c r="A18" s="233"/>
      <c r="B18" s="193"/>
      <c r="C18" s="193"/>
      <c r="D18" s="194"/>
      <c r="E18" s="233"/>
      <c r="F18" s="233"/>
      <c r="G18" s="233"/>
    </row>
    <row r="19" spans="1:7">
      <c r="A19" s="233"/>
      <c r="B19" s="193"/>
      <c r="C19" s="193"/>
      <c r="D19" s="194"/>
      <c r="E19" s="233"/>
      <c r="F19" s="233"/>
      <c r="G19" s="233"/>
    </row>
    <row r="20" spans="1:7" ht="15.75" customHeight="1">
      <c r="A20" s="480"/>
      <c r="B20" s="480"/>
      <c r="C20" s="368" t="s">
        <v>34</v>
      </c>
      <c r="D20" s="368"/>
      <c r="E20" s="368"/>
      <c r="F20" s="372" t="s">
        <v>228</v>
      </c>
      <c r="G20" s="372"/>
    </row>
    <row r="21" spans="1:7" ht="15.75" customHeight="1">
      <c r="A21" s="480"/>
      <c r="B21" s="480"/>
      <c r="C21" s="368"/>
      <c r="D21" s="368"/>
      <c r="E21" s="368"/>
      <c r="F21" s="372" t="s">
        <v>53</v>
      </c>
      <c r="G21" s="372"/>
    </row>
    <row r="22" spans="1:7" ht="15.75" customHeight="1">
      <c r="A22" s="480"/>
      <c r="B22" s="480"/>
      <c r="C22" s="368"/>
      <c r="D22" s="368"/>
      <c r="E22" s="368"/>
      <c r="F22" s="485" t="s">
        <v>235</v>
      </c>
      <c r="G22" s="486"/>
    </row>
    <row r="23" spans="1:7" ht="13.5" thickBot="1">
      <c r="A23" s="233"/>
      <c r="B23" s="193"/>
      <c r="C23" s="193"/>
      <c r="D23" s="194"/>
      <c r="E23" s="233"/>
      <c r="F23" s="233"/>
      <c r="G23" s="233"/>
    </row>
    <row r="24" spans="1:7" ht="13.5" thickBot="1">
      <c r="A24" s="475" t="s">
        <v>15</v>
      </c>
      <c r="B24" s="478" t="s">
        <v>16</v>
      </c>
      <c r="C24" s="479"/>
      <c r="D24" s="475" t="s">
        <v>17</v>
      </c>
      <c r="E24" s="478" t="s">
        <v>704</v>
      </c>
      <c r="F24" s="479"/>
      <c r="G24" s="469" t="s">
        <v>19</v>
      </c>
    </row>
    <row r="25" spans="1:7">
      <c r="A25" s="476"/>
      <c r="B25" s="175" t="s">
        <v>20</v>
      </c>
      <c r="C25" s="175" t="s">
        <v>22</v>
      </c>
      <c r="D25" s="476"/>
      <c r="E25" s="475" t="s">
        <v>24</v>
      </c>
      <c r="F25" s="475" t="s">
        <v>25</v>
      </c>
      <c r="G25" s="470"/>
    </row>
    <row r="26" spans="1:7" ht="51.75" thickBot="1">
      <c r="A26" s="477"/>
      <c r="B26" s="177" t="s">
        <v>21</v>
      </c>
      <c r="C26" s="177" t="s">
        <v>23</v>
      </c>
      <c r="D26" s="477"/>
      <c r="E26" s="477"/>
      <c r="F26" s="477"/>
      <c r="G26" s="471"/>
    </row>
    <row r="27" spans="1:7" ht="58.5" customHeight="1" thickBot="1">
      <c r="A27" s="469" t="s">
        <v>578</v>
      </c>
      <c r="B27" s="472" t="s">
        <v>674</v>
      </c>
      <c r="C27" s="472"/>
      <c r="D27" s="177" t="s">
        <v>26</v>
      </c>
      <c r="E27" s="165">
        <v>15</v>
      </c>
      <c r="F27" s="165">
        <v>0</v>
      </c>
      <c r="G27" s="165" t="s">
        <v>852</v>
      </c>
    </row>
    <row r="28" spans="1:7" ht="30" customHeight="1">
      <c r="A28" s="470"/>
      <c r="B28" s="473"/>
      <c r="C28" s="473"/>
      <c r="D28" s="472" t="s">
        <v>27</v>
      </c>
      <c r="E28" s="439">
        <v>5</v>
      </c>
      <c r="F28" s="439">
        <v>0</v>
      </c>
      <c r="G28" s="439" t="s">
        <v>794</v>
      </c>
    </row>
    <row r="29" spans="1:7" ht="26.25" customHeight="1" thickBot="1">
      <c r="A29" s="470"/>
      <c r="B29" s="473"/>
      <c r="C29" s="473"/>
      <c r="D29" s="474"/>
      <c r="E29" s="440"/>
      <c r="F29" s="440"/>
      <c r="G29" s="440"/>
    </row>
    <row r="30" spans="1:7" ht="32.25" customHeight="1" thickBot="1">
      <c r="A30" s="470"/>
      <c r="B30" s="473"/>
      <c r="C30" s="473"/>
      <c r="D30" s="177" t="s">
        <v>28</v>
      </c>
      <c r="E30" s="165">
        <v>0</v>
      </c>
      <c r="F30" s="165">
        <v>15</v>
      </c>
      <c r="G30" s="165"/>
    </row>
    <row r="31" spans="1:7" ht="21.75" customHeight="1" thickBot="1">
      <c r="A31" s="470"/>
      <c r="B31" s="473"/>
      <c r="C31" s="473"/>
      <c r="D31" s="177" t="s">
        <v>29</v>
      </c>
      <c r="E31" s="165">
        <v>10</v>
      </c>
      <c r="F31" s="165">
        <v>0</v>
      </c>
      <c r="G31" s="165" t="s">
        <v>850</v>
      </c>
    </row>
    <row r="32" spans="1:7" ht="114" customHeight="1" thickBot="1">
      <c r="A32" s="470"/>
      <c r="B32" s="473"/>
      <c r="C32" s="473"/>
      <c r="D32" s="177" t="s">
        <v>30</v>
      </c>
      <c r="E32" s="165">
        <v>15</v>
      </c>
      <c r="F32" s="165">
        <v>0</v>
      </c>
      <c r="G32" s="165" t="s">
        <v>853</v>
      </c>
    </row>
    <row r="33" spans="1:7" ht="51.75" thickBot="1">
      <c r="A33" s="470"/>
      <c r="B33" s="473"/>
      <c r="C33" s="473"/>
      <c r="D33" s="177" t="s">
        <v>31</v>
      </c>
      <c r="E33" s="165">
        <v>10</v>
      </c>
      <c r="F33" s="165">
        <v>0</v>
      </c>
      <c r="G33" s="165" t="s">
        <v>854</v>
      </c>
    </row>
    <row r="34" spans="1:7" ht="55.5" customHeight="1" thickBot="1">
      <c r="A34" s="470"/>
      <c r="B34" s="473"/>
      <c r="C34" s="473"/>
      <c r="D34" s="177" t="s">
        <v>32</v>
      </c>
      <c r="E34" s="165">
        <v>30</v>
      </c>
      <c r="F34" s="165"/>
      <c r="G34" s="165" t="s">
        <v>855</v>
      </c>
    </row>
    <row r="35" spans="1:7" ht="19.5" customHeight="1" thickBot="1">
      <c r="A35" s="471"/>
      <c r="B35" s="474"/>
      <c r="C35" s="474"/>
      <c r="D35" s="235" t="s">
        <v>33</v>
      </c>
      <c r="E35" s="191">
        <v>85</v>
      </c>
      <c r="F35" s="191">
        <v>15</v>
      </c>
      <c r="G35" s="191"/>
    </row>
    <row r="36" spans="1:7">
      <c r="A36" s="233"/>
      <c r="B36" s="193"/>
      <c r="C36" s="193"/>
      <c r="D36" s="194"/>
      <c r="E36" s="233"/>
      <c r="F36" s="233"/>
      <c r="G36" s="233"/>
    </row>
    <row r="37" spans="1:7">
      <c r="A37" s="233"/>
      <c r="B37" s="193"/>
      <c r="C37" s="193"/>
      <c r="D37" s="194"/>
      <c r="E37" s="233"/>
      <c r="F37" s="233"/>
      <c r="G37" s="233"/>
    </row>
    <row r="38" spans="1:7">
      <c r="A38" s="173"/>
      <c r="B38" s="173"/>
      <c r="C38" s="173"/>
      <c r="D38" s="173"/>
      <c r="E38" s="173"/>
      <c r="F38" s="173"/>
      <c r="G38" s="173"/>
    </row>
    <row r="39" spans="1:7" ht="15.75" customHeight="1">
      <c r="A39" s="480"/>
      <c r="B39" s="480"/>
      <c r="C39" s="368" t="s">
        <v>34</v>
      </c>
      <c r="D39" s="368"/>
      <c r="E39" s="368"/>
      <c r="F39" s="372" t="s">
        <v>228</v>
      </c>
      <c r="G39" s="372"/>
    </row>
    <row r="40" spans="1:7" ht="15.75" customHeight="1">
      <c r="A40" s="480"/>
      <c r="B40" s="480"/>
      <c r="C40" s="368"/>
      <c r="D40" s="368"/>
      <c r="E40" s="368"/>
      <c r="F40" s="372" t="s">
        <v>53</v>
      </c>
      <c r="G40" s="372"/>
    </row>
    <row r="41" spans="1:7" ht="15.75" customHeight="1">
      <c r="A41" s="480"/>
      <c r="B41" s="480"/>
      <c r="C41" s="368"/>
      <c r="D41" s="368"/>
      <c r="E41" s="368"/>
      <c r="F41" s="485" t="s">
        <v>235</v>
      </c>
      <c r="G41" s="486"/>
    </row>
    <row r="42" spans="1:7" ht="13.5" thickBot="1">
      <c r="A42" s="233"/>
      <c r="B42" s="193"/>
      <c r="C42" s="193"/>
      <c r="D42" s="194"/>
      <c r="E42" s="233"/>
      <c r="F42" s="233"/>
      <c r="G42" s="233"/>
    </row>
    <row r="43" spans="1:7" ht="13.5" thickBot="1">
      <c r="A43" s="475" t="s">
        <v>15</v>
      </c>
      <c r="B43" s="478" t="s">
        <v>16</v>
      </c>
      <c r="C43" s="479"/>
      <c r="D43" s="475" t="s">
        <v>17</v>
      </c>
      <c r="E43" s="478" t="s">
        <v>704</v>
      </c>
      <c r="F43" s="479"/>
      <c r="G43" s="469" t="s">
        <v>19</v>
      </c>
    </row>
    <row r="44" spans="1:7">
      <c r="A44" s="476"/>
      <c r="B44" s="175" t="s">
        <v>20</v>
      </c>
      <c r="C44" s="175" t="s">
        <v>22</v>
      </c>
      <c r="D44" s="476"/>
      <c r="E44" s="475" t="s">
        <v>24</v>
      </c>
      <c r="F44" s="475" t="s">
        <v>25</v>
      </c>
      <c r="G44" s="470"/>
    </row>
    <row r="45" spans="1:7" ht="51.75" thickBot="1">
      <c r="A45" s="477"/>
      <c r="B45" s="177" t="s">
        <v>21</v>
      </c>
      <c r="C45" s="177" t="s">
        <v>23</v>
      </c>
      <c r="D45" s="477"/>
      <c r="E45" s="477"/>
      <c r="F45" s="477"/>
      <c r="G45" s="471"/>
    </row>
    <row r="46" spans="1:7" ht="55.5" customHeight="1" thickBot="1">
      <c r="A46" s="469" t="s">
        <v>585</v>
      </c>
      <c r="B46" s="472" t="s">
        <v>674</v>
      </c>
      <c r="C46" s="472"/>
      <c r="D46" s="177" t="s">
        <v>26</v>
      </c>
      <c r="E46" s="165">
        <v>15</v>
      </c>
      <c r="F46" s="165">
        <v>0</v>
      </c>
      <c r="G46" s="165" t="s">
        <v>856</v>
      </c>
    </row>
    <row r="47" spans="1:7" ht="24" customHeight="1">
      <c r="A47" s="470"/>
      <c r="B47" s="473"/>
      <c r="C47" s="473"/>
      <c r="D47" s="472" t="s">
        <v>27</v>
      </c>
      <c r="E47" s="439">
        <v>5</v>
      </c>
      <c r="F47" s="439">
        <v>0</v>
      </c>
      <c r="G47" s="439" t="s">
        <v>794</v>
      </c>
    </row>
    <row r="48" spans="1:7" ht="31.5" customHeight="1" thickBot="1">
      <c r="A48" s="470"/>
      <c r="B48" s="473"/>
      <c r="C48" s="473"/>
      <c r="D48" s="474"/>
      <c r="E48" s="440"/>
      <c r="F48" s="440"/>
      <c r="G48" s="440"/>
    </row>
    <row r="49" spans="1:7" ht="24" customHeight="1" thickBot="1">
      <c r="A49" s="470"/>
      <c r="B49" s="473"/>
      <c r="C49" s="473"/>
      <c r="D49" s="177" t="s">
        <v>28</v>
      </c>
      <c r="E49" s="165">
        <v>0</v>
      </c>
      <c r="F49" s="165">
        <v>15</v>
      </c>
      <c r="G49" s="165"/>
    </row>
    <row r="50" spans="1:7" ht="33" customHeight="1" thickBot="1">
      <c r="A50" s="470"/>
      <c r="B50" s="473"/>
      <c r="C50" s="473"/>
      <c r="D50" s="177" t="s">
        <v>29</v>
      </c>
      <c r="E50" s="165">
        <v>10</v>
      </c>
      <c r="F50" s="165">
        <v>0</v>
      </c>
      <c r="G50" s="165" t="s">
        <v>857</v>
      </c>
    </row>
    <row r="51" spans="1:7" ht="58.5" customHeight="1" thickBot="1">
      <c r="A51" s="470"/>
      <c r="B51" s="473"/>
      <c r="C51" s="473"/>
      <c r="D51" s="177" t="s">
        <v>30</v>
      </c>
      <c r="E51" s="165">
        <v>15</v>
      </c>
      <c r="F51" s="165">
        <v>0</v>
      </c>
      <c r="G51" s="165" t="s">
        <v>858</v>
      </c>
    </row>
    <row r="52" spans="1:7" ht="51.75" thickBot="1">
      <c r="A52" s="470"/>
      <c r="B52" s="473"/>
      <c r="C52" s="473"/>
      <c r="D52" s="177" t="s">
        <v>31</v>
      </c>
      <c r="E52" s="165">
        <v>10</v>
      </c>
      <c r="F52" s="165">
        <v>0</v>
      </c>
      <c r="G52" s="165" t="s">
        <v>857</v>
      </c>
    </row>
    <row r="53" spans="1:7" ht="46.5" customHeight="1" thickBot="1">
      <c r="A53" s="470"/>
      <c r="B53" s="473"/>
      <c r="C53" s="473"/>
      <c r="D53" s="177" t="s">
        <v>32</v>
      </c>
      <c r="E53" s="165">
        <v>30</v>
      </c>
      <c r="F53" s="165"/>
      <c r="G53" s="165" t="s">
        <v>776</v>
      </c>
    </row>
    <row r="54" spans="1:7" ht="13.5" thickBot="1">
      <c r="A54" s="471"/>
      <c r="B54" s="474"/>
      <c r="C54" s="474"/>
      <c r="D54" s="235" t="s">
        <v>33</v>
      </c>
      <c r="E54" s="191">
        <v>85</v>
      </c>
      <c r="F54" s="191">
        <v>15</v>
      </c>
      <c r="G54" s="191"/>
    </row>
    <row r="55" spans="1:7">
      <c r="A55" s="173"/>
      <c r="B55" s="173"/>
      <c r="C55" s="173"/>
      <c r="D55" s="173"/>
      <c r="E55" s="173"/>
      <c r="F55" s="173"/>
      <c r="G55" s="173"/>
    </row>
    <row r="56" spans="1:7" ht="13.5" thickBot="1">
      <c r="A56" s="173"/>
      <c r="B56" s="173"/>
      <c r="C56" s="173"/>
      <c r="D56" s="173"/>
      <c r="E56" s="173"/>
      <c r="F56" s="173"/>
      <c r="G56" s="173"/>
    </row>
    <row r="57" spans="1:7">
      <c r="A57" s="457" t="s">
        <v>187</v>
      </c>
      <c r="B57" s="458"/>
      <c r="C57" s="459"/>
      <c r="D57" s="463" t="s">
        <v>188</v>
      </c>
      <c r="E57" s="464"/>
      <c r="F57" s="464"/>
      <c r="G57" s="465"/>
    </row>
    <row r="58" spans="1:7">
      <c r="A58" s="460"/>
      <c r="B58" s="461"/>
      <c r="C58" s="462"/>
      <c r="D58" s="466" t="s">
        <v>189</v>
      </c>
      <c r="E58" s="467"/>
      <c r="F58" s="467"/>
      <c r="G58" s="468"/>
    </row>
    <row r="59" spans="1:7">
      <c r="A59" s="460"/>
      <c r="B59" s="461"/>
      <c r="C59" s="462"/>
      <c r="D59" s="466" t="s">
        <v>190</v>
      </c>
      <c r="E59" s="467"/>
      <c r="F59" s="467"/>
      <c r="G59" s="468"/>
    </row>
    <row r="60" spans="1:7">
      <c r="A60" s="497" t="s">
        <v>191</v>
      </c>
      <c r="B60" s="498"/>
      <c r="C60" s="499"/>
      <c r="D60" s="451">
        <v>0</v>
      </c>
      <c r="E60" s="452"/>
      <c r="F60" s="452"/>
      <c r="G60" s="453"/>
    </row>
    <row r="61" spans="1:7">
      <c r="A61" s="497" t="s">
        <v>192</v>
      </c>
      <c r="B61" s="498"/>
      <c r="C61" s="499"/>
      <c r="D61" s="451">
        <v>1</v>
      </c>
      <c r="E61" s="452"/>
      <c r="F61" s="452"/>
      <c r="G61" s="453"/>
    </row>
    <row r="62" spans="1:7" ht="13.5" thickBot="1">
      <c r="A62" s="500" t="s">
        <v>193</v>
      </c>
      <c r="B62" s="501"/>
      <c r="C62" s="502"/>
      <c r="D62" s="454">
        <v>2</v>
      </c>
      <c r="E62" s="455"/>
      <c r="F62" s="455"/>
      <c r="G62" s="456"/>
    </row>
    <row r="63" spans="1:7">
      <c r="A63" s="173"/>
      <c r="B63" s="173"/>
      <c r="C63" s="173"/>
      <c r="D63" s="173"/>
      <c r="E63" s="173"/>
      <c r="F63" s="173"/>
      <c r="G63" s="173"/>
    </row>
    <row r="64" spans="1:7">
      <c r="A64" s="382" t="s">
        <v>753</v>
      </c>
      <c r="B64" s="382"/>
      <c r="C64" s="382"/>
      <c r="D64" s="382"/>
      <c r="E64" s="382"/>
      <c r="F64" s="382"/>
      <c r="G64" s="382"/>
    </row>
  </sheetData>
  <mergeCells count="68">
    <mergeCell ref="G5:G7"/>
    <mergeCell ref="A1:B3"/>
    <mergeCell ref="C1:E3"/>
    <mergeCell ref="F1:G1"/>
    <mergeCell ref="F2:G2"/>
    <mergeCell ref="F3:G3"/>
    <mergeCell ref="E6:E7"/>
    <mergeCell ref="F6:F7"/>
    <mergeCell ref="A5:A7"/>
    <mergeCell ref="B5:C5"/>
    <mergeCell ref="D5:D7"/>
    <mergeCell ref="E5:F5"/>
    <mergeCell ref="G9:G10"/>
    <mergeCell ref="A20:B22"/>
    <mergeCell ref="C20:E22"/>
    <mergeCell ref="F20:G20"/>
    <mergeCell ref="F21:G21"/>
    <mergeCell ref="F22:G22"/>
    <mergeCell ref="F9:F10"/>
    <mergeCell ref="A8:A16"/>
    <mergeCell ref="B8:B16"/>
    <mergeCell ref="C8:C16"/>
    <mergeCell ref="D9:D10"/>
    <mergeCell ref="E9:E10"/>
    <mergeCell ref="A24:A26"/>
    <mergeCell ref="B24:C24"/>
    <mergeCell ref="D24:D26"/>
    <mergeCell ref="E24:F24"/>
    <mergeCell ref="G24:G26"/>
    <mergeCell ref="E25:E26"/>
    <mergeCell ref="F25:F26"/>
    <mergeCell ref="G28:G29"/>
    <mergeCell ref="A39:B41"/>
    <mergeCell ref="C39:E41"/>
    <mergeCell ref="F39:G39"/>
    <mergeCell ref="F40:G40"/>
    <mergeCell ref="F41:G41"/>
    <mergeCell ref="A27:A35"/>
    <mergeCell ref="B27:B35"/>
    <mergeCell ref="C27:C35"/>
    <mergeCell ref="D28:D29"/>
    <mergeCell ref="E28:E29"/>
    <mergeCell ref="F28:F29"/>
    <mergeCell ref="A43:A45"/>
    <mergeCell ref="B43:C43"/>
    <mergeCell ref="D43:D45"/>
    <mergeCell ref="E43:F43"/>
    <mergeCell ref="G43:G45"/>
    <mergeCell ref="E44:E45"/>
    <mergeCell ref="F44:F45"/>
    <mergeCell ref="A60:C60"/>
    <mergeCell ref="D60:G60"/>
    <mergeCell ref="A46:A54"/>
    <mergeCell ref="B46:B54"/>
    <mergeCell ref="C46:C54"/>
    <mergeCell ref="D47:D48"/>
    <mergeCell ref="E47:E48"/>
    <mergeCell ref="F47:F48"/>
    <mergeCell ref="G47:G48"/>
    <mergeCell ref="A57:C59"/>
    <mergeCell ref="D57:G57"/>
    <mergeCell ref="D58:G58"/>
    <mergeCell ref="D59:G59"/>
    <mergeCell ref="A61:C61"/>
    <mergeCell ref="D61:G61"/>
    <mergeCell ref="A62:C62"/>
    <mergeCell ref="D62:G62"/>
    <mergeCell ref="A64:G6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U49"/>
  <sheetViews>
    <sheetView topLeftCell="K1" workbookViewId="0">
      <selection activeCell="W7" sqref="W7"/>
    </sheetView>
  </sheetViews>
  <sheetFormatPr baseColWidth="10" defaultRowHeight="14.25"/>
  <cols>
    <col min="1" max="1" width="11.42578125" style="253"/>
    <col min="2" max="2" width="27.7109375" style="253" customWidth="1"/>
    <col min="3" max="3" width="35" style="253" customWidth="1"/>
    <col min="4" max="4" width="14" style="253" customWidth="1"/>
    <col min="5" max="5" width="11.42578125" style="253"/>
    <col min="6" max="6" width="14" style="253" customWidth="1"/>
    <col min="7" max="7" width="34.5703125" style="253" customWidth="1"/>
    <col min="8" max="8" width="11.140625" style="253" customWidth="1"/>
    <col min="9" max="9" width="9.28515625" style="253" customWidth="1"/>
    <col min="10" max="10" width="11.85546875" style="253" customWidth="1"/>
    <col min="11" max="11" width="15.28515625" style="253" customWidth="1"/>
    <col min="12" max="12" width="19.7109375" style="253" customWidth="1"/>
    <col min="13" max="13" width="14.7109375" style="253" customWidth="1"/>
    <col min="14" max="14" width="13.28515625" style="253" customWidth="1"/>
    <col min="15" max="15" width="18.5703125" style="253" customWidth="1"/>
    <col min="16" max="16" width="16.28515625" style="253" customWidth="1"/>
    <col min="17" max="17" width="13.85546875" style="253" customWidth="1"/>
    <col min="18" max="261" width="11.42578125" style="253"/>
    <col min="262" max="262" width="26.28515625" style="253" customWidth="1"/>
    <col min="263" max="263" width="14" style="253" customWidth="1"/>
    <col min="264" max="264" width="11.42578125" style="253"/>
    <col min="265" max="265" width="14" style="253" customWidth="1"/>
    <col min="266" max="266" width="34.5703125" style="253" customWidth="1"/>
    <col min="267" max="267" width="14.28515625" style="253" customWidth="1"/>
    <col min="268" max="268" width="11.140625" style="253" customWidth="1"/>
    <col min="269" max="269" width="12.85546875" style="253" customWidth="1"/>
    <col min="270" max="270" width="15.28515625" style="253" customWidth="1"/>
    <col min="271" max="271" width="17.85546875" style="253" customWidth="1"/>
    <col min="272" max="272" width="16.28515625" style="253" customWidth="1"/>
    <col min="273" max="273" width="13.85546875" style="253" customWidth="1"/>
    <col min="274" max="517" width="11.42578125" style="253"/>
    <col min="518" max="518" width="26.28515625" style="253" customWidth="1"/>
    <col min="519" max="519" width="14" style="253" customWidth="1"/>
    <col min="520" max="520" width="11.42578125" style="253"/>
    <col min="521" max="521" width="14" style="253" customWidth="1"/>
    <col min="522" max="522" width="34.5703125" style="253" customWidth="1"/>
    <col min="523" max="523" width="14.28515625" style="253" customWidth="1"/>
    <col min="524" max="524" width="11.140625" style="253" customWidth="1"/>
    <col min="525" max="525" width="12.85546875" style="253" customWidth="1"/>
    <col min="526" max="526" width="15.28515625" style="253" customWidth="1"/>
    <col min="527" max="527" width="17.85546875" style="253" customWidth="1"/>
    <col min="528" max="528" width="16.28515625" style="253" customWidth="1"/>
    <col min="529" max="529" width="13.85546875" style="253" customWidth="1"/>
    <col min="530" max="773" width="11.42578125" style="253"/>
    <col min="774" max="774" width="26.28515625" style="253" customWidth="1"/>
    <col min="775" max="775" width="14" style="253" customWidth="1"/>
    <col min="776" max="776" width="11.42578125" style="253"/>
    <col min="777" max="777" width="14" style="253" customWidth="1"/>
    <col min="778" max="778" width="34.5703125" style="253" customWidth="1"/>
    <col min="779" max="779" width="14.28515625" style="253" customWidth="1"/>
    <col min="780" max="780" width="11.140625" style="253" customWidth="1"/>
    <col min="781" max="781" width="12.85546875" style="253" customWidth="1"/>
    <col min="782" max="782" width="15.28515625" style="253" customWidth="1"/>
    <col min="783" max="783" width="17.85546875" style="253" customWidth="1"/>
    <col min="784" max="784" width="16.28515625" style="253" customWidth="1"/>
    <col min="785" max="785" width="13.85546875" style="253" customWidth="1"/>
    <col min="786" max="1029" width="11.42578125" style="253"/>
    <col min="1030" max="1030" width="26.28515625" style="253" customWidth="1"/>
    <col min="1031" max="1031" width="14" style="253" customWidth="1"/>
    <col min="1032" max="1032" width="11.42578125" style="253"/>
    <col min="1033" max="1033" width="14" style="253" customWidth="1"/>
    <col min="1034" max="1034" width="34.5703125" style="253" customWidth="1"/>
    <col min="1035" max="1035" width="14.28515625" style="253" customWidth="1"/>
    <col min="1036" max="1036" width="11.140625" style="253" customWidth="1"/>
    <col min="1037" max="1037" width="12.85546875" style="253" customWidth="1"/>
    <col min="1038" max="1038" width="15.28515625" style="253" customWidth="1"/>
    <col min="1039" max="1039" width="17.85546875" style="253" customWidth="1"/>
    <col min="1040" max="1040" width="16.28515625" style="253" customWidth="1"/>
    <col min="1041" max="1041" width="13.85546875" style="253" customWidth="1"/>
    <col min="1042" max="1285" width="11.42578125" style="253"/>
    <col min="1286" max="1286" width="26.28515625" style="253" customWidth="1"/>
    <col min="1287" max="1287" width="14" style="253" customWidth="1"/>
    <col min="1288" max="1288" width="11.42578125" style="253"/>
    <col min="1289" max="1289" width="14" style="253" customWidth="1"/>
    <col min="1290" max="1290" width="34.5703125" style="253" customWidth="1"/>
    <col min="1291" max="1291" width="14.28515625" style="253" customWidth="1"/>
    <col min="1292" max="1292" width="11.140625" style="253" customWidth="1"/>
    <col min="1293" max="1293" width="12.85546875" style="253" customWidth="1"/>
    <col min="1294" max="1294" width="15.28515625" style="253" customWidth="1"/>
    <col min="1295" max="1295" width="17.85546875" style="253" customWidth="1"/>
    <col min="1296" max="1296" width="16.28515625" style="253" customWidth="1"/>
    <col min="1297" max="1297" width="13.85546875" style="253" customWidth="1"/>
    <col min="1298" max="1541" width="11.42578125" style="253"/>
    <col min="1542" max="1542" width="26.28515625" style="253" customWidth="1"/>
    <col min="1543" max="1543" width="14" style="253" customWidth="1"/>
    <col min="1544" max="1544" width="11.42578125" style="253"/>
    <col min="1545" max="1545" width="14" style="253" customWidth="1"/>
    <col min="1546" max="1546" width="34.5703125" style="253" customWidth="1"/>
    <col min="1547" max="1547" width="14.28515625" style="253" customWidth="1"/>
    <col min="1548" max="1548" width="11.140625" style="253" customWidth="1"/>
    <col min="1549" max="1549" width="12.85546875" style="253" customWidth="1"/>
    <col min="1550" max="1550" width="15.28515625" style="253" customWidth="1"/>
    <col min="1551" max="1551" width="17.85546875" style="253" customWidth="1"/>
    <col min="1552" max="1552" width="16.28515625" style="253" customWidth="1"/>
    <col min="1553" max="1553" width="13.85546875" style="253" customWidth="1"/>
    <col min="1554" max="1797" width="11.42578125" style="253"/>
    <col min="1798" max="1798" width="26.28515625" style="253" customWidth="1"/>
    <col min="1799" max="1799" width="14" style="253" customWidth="1"/>
    <col min="1800" max="1800" width="11.42578125" style="253"/>
    <col min="1801" max="1801" width="14" style="253" customWidth="1"/>
    <col min="1802" max="1802" width="34.5703125" style="253" customWidth="1"/>
    <col min="1803" max="1803" width="14.28515625" style="253" customWidth="1"/>
    <col min="1804" max="1804" width="11.140625" style="253" customWidth="1"/>
    <col min="1805" max="1805" width="12.85546875" style="253" customWidth="1"/>
    <col min="1806" max="1806" width="15.28515625" style="253" customWidth="1"/>
    <col min="1807" max="1807" width="17.85546875" style="253" customWidth="1"/>
    <col min="1808" max="1808" width="16.28515625" style="253" customWidth="1"/>
    <col min="1809" max="1809" width="13.85546875" style="253" customWidth="1"/>
    <col min="1810" max="2053" width="11.42578125" style="253"/>
    <col min="2054" max="2054" width="26.28515625" style="253" customWidth="1"/>
    <col min="2055" max="2055" width="14" style="253" customWidth="1"/>
    <col min="2056" max="2056" width="11.42578125" style="253"/>
    <col min="2057" max="2057" width="14" style="253" customWidth="1"/>
    <col min="2058" max="2058" width="34.5703125" style="253" customWidth="1"/>
    <col min="2059" max="2059" width="14.28515625" style="253" customWidth="1"/>
    <col min="2060" max="2060" width="11.140625" style="253" customWidth="1"/>
    <col min="2061" max="2061" width="12.85546875" style="253" customWidth="1"/>
    <col min="2062" max="2062" width="15.28515625" style="253" customWidth="1"/>
    <col min="2063" max="2063" width="17.85546875" style="253" customWidth="1"/>
    <col min="2064" max="2064" width="16.28515625" style="253" customWidth="1"/>
    <col min="2065" max="2065" width="13.85546875" style="253" customWidth="1"/>
    <col min="2066" max="2309" width="11.42578125" style="253"/>
    <col min="2310" max="2310" width="26.28515625" style="253" customWidth="1"/>
    <col min="2311" max="2311" width="14" style="253" customWidth="1"/>
    <col min="2312" max="2312" width="11.42578125" style="253"/>
    <col min="2313" max="2313" width="14" style="253" customWidth="1"/>
    <col min="2314" max="2314" width="34.5703125" style="253" customWidth="1"/>
    <col min="2315" max="2315" width="14.28515625" style="253" customWidth="1"/>
    <col min="2316" max="2316" width="11.140625" style="253" customWidth="1"/>
    <col min="2317" max="2317" width="12.85546875" style="253" customWidth="1"/>
    <col min="2318" max="2318" width="15.28515625" style="253" customWidth="1"/>
    <col min="2319" max="2319" width="17.85546875" style="253" customWidth="1"/>
    <col min="2320" max="2320" width="16.28515625" style="253" customWidth="1"/>
    <col min="2321" max="2321" width="13.85546875" style="253" customWidth="1"/>
    <col min="2322" max="2565" width="11.42578125" style="253"/>
    <col min="2566" max="2566" width="26.28515625" style="253" customWidth="1"/>
    <col min="2567" max="2567" width="14" style="253" customWidth="1"/>
    <col min="2568" max="2568" width="11.42578125" style="253"/>
    <col min="2569" max="2569" width="14" style="253" customWidth="1"/>
    <col min="2570" max="2570" width="34.5703125" style="253" customWidth="1"/>
    <col min="2571" max="2571" width="14.28515625" style="253" customWidth="1"/>
    <col min="2572" max="2572" width="11.140625" style="253" customWidth="1"/>
    <col min="2573" max="2573" width="12.85546875" style="253" customWidth="1"/>
    <col min="2574" max="2574" width="15.28515625" style="253" customWidth="1"/>
    <col min="2575" max="2575" width="17.85546875" style="253" customWidth="1"/>
    <col min="2576" max="2576" width="16.28515625" style="253" customWidth="1"/>
    <col min="2577" max="2577" width="13.85546875" style="253" customWidth="1"/>
    <col min="2578" max="2821" width="11.42578125" style="253"/>
    <col min="2822" max="2822" width="26.28515625" style="253" customWidth="1"/>
    <col min="2823" max="2823" width="14" style="253" customWidth="1"/>
    <col min="2824" max="2824" width="11.42578125" style="253"/>
    <col min="2825" max="2825" width="14" style="253" customWidth="1"/>
    <col min="2826" max="2826" width="34.5703125" style="253" customWidth="1"/>
    <col min="2827" max="2827" width="14.28515625" style="253" customWidth="1"/>
    <col min="2828" max="2828" width="11.140625" style="253" customWidth="1"/>
    <col min="2829" max="2829" width="12.85546875" style="253" customWidth="1"/>
    <col min="2830" max="2830" width="15.28515625" style="253" customWidth="1"/>
    <col min="2831" max="2831" width="17.85546875" style="253" customWidth="1"/>
    <col min="2832" max="2832" width="16.28515625" style="253" customWidth="1"/>
    <col min="2833" max="2833" width="13.85546875" style="253" customWidth="1"/>
    <col min="2834" max="3077" width="11.42578125" style="253"/>
    <col min="3078" max="3078" width="26.28515625" style="253" customWidth="1"/>
    <col min="3079" max="3079" width="14" style="253" customWidth="1"/>
    <col min="3080" max="3080" width="11.42578125" style="253"/>
    <col min="3081" max="3081" width="14" style="253" customWidth="1"/>
    <col min="3082" max="3082" width="34.5703125" style="253" customWidth="1"/>
    <col min="3083" max="3083" width="14.28515625" style="253" customWidth="1"/>
    <col min="3084" max="3084" width="11.140625" style="253" customWidth="1"/>
    <col min="3085" max="3085" width="12.85546875" style="253" customWidth="1"/>
    <col min="3086" max="3086" width="15.28515625" style="253" customWidth="1"/>
    <col min="3087" max="3087" width="17.85546875" style="253" customWidth="1"/>
    <col min="3088" max="3088" width="16.28515625" style="253" customWidth="1"/>
    <col min="3089" max="3089" width="13.85546875" style="253" customWidth="1"/>
    <col min="3090" max="3333" width="11.42578125" style="253"/>
    <col min="3334" max="3334" width="26.28515625" style="253" customWidth="1"/>
    <col min="3335" max="3335" width="14" style="253" customWidth="1"/>
    <col min="3336" max="3336" width="11.42578125" style="253"/>
    <col min="3337" max="3337" width="14" style="253" customWidth="1"/>
    <col min="3338" max="3338" width="34.5703125" style="253" customWidth="1"/>
    <col min="3339" max="3339" width="14.28515625" style="253" customWidth="1"/>
    <col min="3340" max="3340" width="11.140625" style="253" customWidth="1"/>
    <col min="3341" max="3341" width="12.85546875" style="253" customWidth="1"/>
    <col min="3342" max="3342" width="15.28515625" style="253" customWidth="1"/>
    <col min="3343" max="3343" width="17.85546875" style="253" customWidth="1"/>
    <col min="3344" max="3344" width="16.28515625" style="253" customWidth="1"/>
    <col min="3345" max="3345" width="13.85546875" style="253" customWidth="1"/>
    <col min="3346" max="3589" width="11.42578125" style="253"/>
    <col min="3590" max="3590" width="26.28515625" style="253" customWidth="1"/>
    <col min="3591" max="3591" width="14" style="253" customWidth="1"/>
    <col min="3592" max="3592" width="11.42578125" style="253"/>
    <col min="3593" max="3593" width="14" style="253" customWidth="1"/>
    <col min="3594" max="3594" width="34.5703125" style="253" customWidth="1"/>
    <col min="3595" max="3595" width="14.28515625" style="253" customWidth="1"/>
    <col min="3596" max="3596" width="11.140625" style="253" customWidth="1"/>
    <col min="3597" max="3597" width="12.85546875" style="253" customWidth="1"/>
    <col min="3598" max="3598" width="15.28515625" style="253" customWidth="1"/>
    <col min="3599" max="3599" width="17.85546875" style="253" customWidth="1"/>
    <col min="3600" max="3600" width="16.28515625" style="253" customWidth="1"/>
    <col min="3601" max="3601" width="13.85546875" style="253" customWidth="1"/>
    <col min="3602" max="3845" width="11.42578125" style="253"/>
    <col min="3846" max="3846" width="26.28515625" style="253" customWidth="1"/>
    <col min="3847" max="3847" width="14" style="253" customWidth="1"/>
    <col min="3848" max="3848" width="11.42578125" style="253"/>
    <col min="3849" max="3849" width="14" style="253" customWidth="1"/>
    <col min="3850" max="3850" width="34.5703125" style="253" customWidth="1"/>
    <col min="3851" max="3851" width="14.28515625" style="253" customWidth="1"/>
    <col min="3852" max="3852" width="11.140625" style="253" customWidth="1"/>
    <col min="3853" max="3853" width="12.85546875" style="253" customWidth="1"/>
    <col min="3854" max="3854" width="15.28515625" style="253" customWidth="1"/>
    <col min="3855" max="3855" width="17.85546875" style="253" customWidth="1"/>
    <col min="3856" max="3856" width="16.28515625" style="253" customWidth="1"/>
    <col min="3857" max="3857" width="13.85546875" style="253" customWidth="1"/>
    <col min="3858" max="4101" width="11.42578125" style="253"/>
    <col min="4102" max="4102" width="26.28515625" style="253" customWidth="1"/>
    <col min="4103" max="4103" width="14" style="253" customWidth="1"/>
    <col min="4104" max="4104" width="11.42578125" style="253"/>
    <col min="4105" max="4105" width="14" style="253" customWidth="1"/>
    <col min="4106" max="4106" width="34.5703125" style="253" customWidth="1"/>
    <col min="4107" max="4107" width="14.28515625" style="253" customWidth="1"/>
    <col min="4108" max="4108" width="11.140625" style="253" customWidth="1"/>
    <col min="4109" max="4109" width="12.85546875" style="253" customWidth="1"/>
    <col min="4110" max="4110" width="15.28515625" style="253" customWidth="1"/>
    <col min="4111" max="4111" width="17.85546875" style="253" customWidth="1"/>
    <col min="4112" max="4112" width="16.28515625" style="253" customWidth="1"/>
    <col min="4113" max="4113" width="13.85546875" style="253" customWidth="1"/>
    <col min="4114" max="4357" width="11.42578125" style="253"/>
    <col min="4358" max="4358" width="26.28515625" style="253" customWidth="1"/>
    <col min="4359" max="4359" width="14" style="253" customWidth="1"/>
    <col min="4360" max="4360" width="11.42578125" style="253"/>
    <col min="4361" max="4361" width="14" style="253" customWidth="1"/>
    <col min="4362" max="4362" width="34.5703125" style="253" customWidth="1"/>
    <col min="4363" max="4363" width="14.28515625" style="253" customWidth="1"/>
    <col min="4364" max="4364" width="11.140625" style="253" customWidth="1"/>
    <col min="4365" max="4365" width="12.85546875" style="253" customWidth="1"/>
    <col min="4366" max="4366" width="15.28515625" style="253" customWidth="1"/>
    <col min="4367" max="4367" width="17.85546875" style="253" customWidth="1"/>
    <col min="4368" max="4368" width="16.28515625" style="253" customWidth="1"/>
    <col min="4369" max="4369" width="13.85546875" style="253" customWidth="1"/>
    <col min="4370" max="4613" width="11.42578125" style="253"/>
    <col min="4614" max="4614" width="26.28515625" style="253" customWidth="1"/>
    <col min="4615" max="4615" width="14" style="253" customWidth="1"/>
    <col min="4616" max="4616" width="11.42578125" style="253"/>
    <col min="4617" max="4617" width="14" style="253" customWidth="1"/>
    <col min="4618" max="4618" width="34.5703125" style="253" customWidth="1"/>
    <col min="4619" max="4619" width="14.28515625" style="253" customWidth="1"/>
    <col min="4620" max="4620" width="11.140625" style="253" customWidth="1"/>
    <col min="4621" max="4621" width="12.85546875" style="253" customWidth="1"/>
    <col min="4622" max="4622" width="15.28515625" style="253" customWidth="1"/>
    <col min="4623" max="4623" width="17.85546875" style="253" customWidth="1"/>
    <col min="4624" max="4624" width="16.28515625" style="253" customWidth="1"/>
    <col min="4625" max="4625" width="13.85546875" style="253" customWidth="1"/>
    <col min="4626" max="4869" width="11.42578125" style="253"/>
    <col min="4870" max="4870" width="26.28515625" style="253" customWidth="1"/>
    <col min="4871" max="4871" width="14" style="253" customWidth="1"/>
    <col min="4872" max="4872" width="11.42578125" style="253"/>
    <col min="4873" max="4873" width="14" style="253" customWidth="1"/>
    <col min="4874" max="4874" width="34.5703125" style="253" customWidth="1"/>
    <col min="4875" max="4875" width="14.28515625" style="253" customWidth="1"/>
    <col min="4876" max="4876" width="11.140625" style="253" customWidth="1"/>
    <col min="4877" max="4877" width="12.85546875" style="253" customWidth="1"/>
    <col min="4878" max="4878" width="15.28515625" style="253" customWidth="1"/>
    <col min="4879" max="4879" width="17.85546875" style="253" customWidth="1"/>
    <col min="4880" max="4880" width="16.28515625" style="253" customWidth="1"/>
    <col min="4881" max="4881" width="13.85546875" style="253" customWidth="1"/>
    <col min="4882" max="5125" width="11.42578125" style="253"/>
    <col min="5126" max="5126" width="26.28515625" style="253" customWidth="1"/>
    <col min="5127" max="5127" width="14" style="253" customWidth="1"/>
    <col min="5128" max="5128" width="11.42578125" style="253"/>
    <col min="5129" max="5129" width="14" style="253" customWidth="1"/>
    <col min="5130" max="5130" width="34.5703125" style="253" customWidth="1"/>
    <col min="5131" max="5131" width="14.28515625" style="253" customWidth="1"/>
    <col min="5132" max="5132" width="11.140625" style="253" customWidth="1"/>
    <col min="5133" max="5133" width="12.85546875" style="253" customWidth="1"/>
    <col min="5134" max="5134" width="15.28515625" style="253" customWidth="1"/>
    <col min="5135" max="5135" width="17.85546875" style="253" customWidth="1"/>
    <col min="5136" max="5136" width="16.28515625" style="253" customWidth="1"/>
    <col min="5137" max="5137" width="13.85546875" style="253" customWidth="1"/>
    <col min="5138" max="5381" width="11.42578125" style="253"/>
    <col min="5382" max="5382" width="26.28515625" style="253" customWidth="1"/>
    <col min="5383" max="5383" width="14" style="253" customWidth="1"/>
    <col min="5384" max="5384" width="11.42578125" style="253"/>
    <col min="5385" max="5385" width="14" style="253" customWidth="1"/>
    <col min="5386" max="5386" width="34.5703125" style="253" customWidth="1"/>
    <col min="5387" max="5387" width="14.28515625" style="253" customWidth="1"/>
    <col min="5388" max="5388" width="11.140625" style="253" customWidth="1"/>
    <col min="5389" max="5389" width="12.85546875" style="253" customWidth="1"/>
    <col min="5390" max="5390" width="15.28515625" style="253" customWidth="1"/>
    <col min="5391" max="5391" width="17.85546875" style="253" customWidth="1"/>
    <col min="5392" max="5392" width="16.28515625" style="253" customWidth="1"/>
    <col min="5393" max="5393" width="13.85546875" style="253" customWidth="1"/>
    <col min="5394" max="5637" width="11.42578125" style="253"/>
    <col min="5638" max="5638" width="26.28515625" style="253" customWidth="1"/>
    <col min="5639" max="5639" width="14" style="253" customWidth="1"/>
    <col min="5640" max="5640" width="11.42578125" style="253"/>
    <col min="5641" max="5641" width="14" style="253" customWidth="1"/>
    <col min="5642" max="5642" width="34.5703125" style="253" customWidth="1"/>
    <col min="5643" max="5643" width="14.28515625" style="253" customWidth="1"/>
    <col min="5644" max="5644" width="11.140625" style="253" customWidth="1"/>
    <col min="5645" max="5645" width="12.85546875" style="253" customWidth="1"/>
    <col min="5646" max="5646" width="15.28515625" style="253" customWidth="1"/>
    <col min="5647" max="5647" width="17.85546875" style="253" customWidth="1"/>
    <col min="5648" max="5648" width="16.28515625" style="253" customWidth="1"/>
    <col min="5649" max="5649" width="13.85546875" style="253" customWidth="1"/>
    <col min="5650" max="5893" width="11.42578125" style="253"/>
    <col min="5894" max="5894" width="26.28515625" style="253" customWidth="1"/>
    <col min="5895" max="5895" width="14" style="253" customWidth="1"/>
    <col min="5896" max="5896" width="11.42578125" style="253"/>
    <col min="5897" max="5897" width="14" style="253" customWidth="1"/>
    <col min="5898" max="5898" width="34.5703125" style="253" customWidth="1"/>
    <col min="5899" max="5899" width="14.28515625" style="253" customWidth="1"/>
    <col min="5900" max="5900" width="11.140625" style="253" customWidth="1"/>
    <col min="5901" max="5901" width="12.85546875" style="253" customWidth="1"/>
    <col min="5902" max="5902" width="15.28515625" style="253" customWidth="1"/>
    <col min="5903" max="5903" width="17.85546875" style="253" customWidth="1"/>
    <col min="5904" max="5904" width="16.28515625" style="253" customWidth="1"/>
    <col min="5905" max="5905" width="13.85546875" style="253" customWidth="1"/>
    <col min="5906" max="6149" width="11.42578125" style="253"/>
    <col min="6150" max="6150" width="26.28515625" style="253" customWidth="1"/>
    <col min="6151" max="6151" width="14" style="253" customWidth="1"/>
    <col min="6152" max="6152" width="11.42578125" style="253"/>
    <col min="6153" max="6153" width="14" style="253" customWidth="1"/>
    <col min="6154" max="6154" width="34.5703125" style="253" customWidth="1"/>
    <col min="6155" max="6155" width="14.28515625" style="253" customWidth="1"/>
    <col min="6156" max="6156" width="11.140625" style="253" customWidth="1"/>
    <col min="6157" max="6157" width="12.85546875" style="253" customWidth="1"/>
    <col min="6158" max="6158" width="15.28515625" style="253" customWidth="1"/>
    <col min="6159" max="6159" width="17.85546875" style="253" customWidth="1"/>
    <col min="6160" max="6160" width="16.28515625" style="253" customWidth="1"/>
    <col min="6161" max="6161" width="13.85546875" style="253" customWidth="1"/>
    <col min="6162" max="6405" width="11.42578125" style="253"/>
    <col min="6406" max="6406" width="26.28515625" style="253" customWidth="1"/>
    <col min="6407" max="6407" width="14" style="253" customWidth="1"/>
    <col min="6408" max="6408" width="11.42578125" style="253"/>
    <col min="6409" max="6409" width="14" style="253" customWidth="1"/>
    <col min="6410" max="6410" width="34.5703125" style="253" customWidth="1"/>
    <col min="6411" max="6411" width="14.28515625" style="253" customWidth="1"/>
    <col min="6412" max="6412" width="11.140625" style="253" customWidth="1"/>
    <col min="6413" max="6413" width="12.85546875" style="253" customWidth="1"/>
    <col min="6414" max="6414" width="15.28515625" style="253" customWidth="1"/>
    <col min="6415" max="6415" width="17.85546875" style="253" customWidth="1"/>
    <col min="6416" max="6416" width="16.28515625" style="253" customWidth="1"/>
    <col min="6417" max="6417" width="13.85546875" style="253" customWidth="1"/>
    <col min="6418" max="6661" width="11.42578125" style="253"/>
    <col min="6662" max="6662" width="26.28515625" style="253" customWidth="1"/>
    <col min="6663" max="6663" width="14" style="253" customWidth="1"/>
    <col min="6664" max="6664" width="11.42578125" style="253"/>
    <col min="6665" max="6665" width="14" style="253" customWidth="1"/>
    <col min="6666" max="6666" width="34.5703125" style="253" customWidth="1"/>
    <col min="6667" max="6667" width="14.28515625" style="253" customWidth="1"/>
    <col min="6668" max="6668" width="11.140625" style="253" customWidth="1"/>
    <col min="6669" max="6669" width="12.85546875" style="253" customWidth="1"/>
    <col min="6670" max="6670" width="15.28515625" style="253" customWidth="1"/>
    <col min="6671" max="6671" width="17.85546875" style="253" customWidth="1"/>
    <col min="6672" max="6672" width="16.28515625" style="253" customWidth="1"/>
    <col min="6673" max="6673" width="13.85546875" style="253" customWidth="1"/>
    <col min="6674" max="6917" width="11.42578125" style="253"/>
    <col min="6918" max="6918" width="26.28515625" style="253" customWidth="1"/>
    <col min="6919" max="6919" width="14" style="253" customWidth="1"/>
    <col min="6920" max="6920" width="11.42578125" style="253"/>
    <col min="6921" max="6921" width="14" style="253" customWidth="1"/>
    <col min="6922" max="6922" width="34.5703125" style="253" customWidth="1"/>
    <col min="6923" max="6923" width="14.28515625" style="253" customWidth="1"/>
    <col min="6924" max="6924" width="11.140625" style="253" customWidth="1"/>
    <col min="6925" max="6925" width="12.85546875" style="253" customWidth="1"/>
    <col min="6926" max="6926" width="15.28515625" style="253" customWidth="1"/>
    <col min="6927" max="6927" width="17.85546875" style="253" customWidth="1"/>
    <col min="6928" max="6928" width="16.28515625" style="253" customWidth="1"/>
    <col min="6929" max="6929" width="13.85546875" style="253" customWidth="1"/>
    <col min="6930" max="7173" width="11.42578125" style="253"/>
    <col min="7174" max="7174" width="26.28515625" style="253" customWidth="1"/>
    <col min="7175" max="7175" width="14" style="253" customWidth="1"/>
    <col min="7176" max="7176" width="11.42578125" style="253"/>
    <col min="7177" max="7177" width="14" style="253" customWidth="1"/>
    <col min="7178" max="7178" width="34.5703125" style="253" customWidth="1"/>
    <col min="7179" max="7179" width="14.28515625" style="253" customWidth="1"/>
    <col min="7180" max="7180" width="11.140625" style="253" customWidth="1"/>
    <col min="7181" max="7181" width="12.85546875" style="253" customWidth="1"/>
    <col min="7182" max="7182" width="15.28515625" style="253" customWidth="1"/>
    <col min="7183" max="7183" width="17.85546875" style="253" customWidth="1"/>
    <col min="7184" max="7184" width="16.28515625" style="253" customWidth="1"/>
    <col min="7185" max="7185" width="13.85546875" style="253" customWidth="1"/>
    <col min="7186" max="7429" width="11.42578125" style="253"/>
    <col min="7430" max="7430" width="26.28515625" style="253" customWidth="1"/>
    <col min="7431" max="7431" width="14" style="253" customWidth="1"/>
    <col min="7432" max="7432" width="11.42578125" style="253"/>
    <col min="7433" max="7433" width="14" style="253" customWidth="1"/>
    <col min="7434" max="7434" width="34.5703125" style="253" customWidth="1"/>
    <col min="7435" max="7435" width="14.28515625" style="253" customWidth="1"/>
    <col min="7436" max="7436" width="11.140625" style="253" customWidth="1"/>
    <col min="7437" max="7437" width="12.85546875" style="253" customWidth="1"/>
    <col min="7438" max="7438" width="15.28515625" style="253" customWidth="1"/>
    <col min="7439" max="7439" width="17.85546875" style="253" customWidth="1"/>
    <col min="7440" max="7440" width="16.28515625" style="253" customWidth="1"/>
    <col min="7441" max="7441" width="13.85546875" style="253" customWidth="1"/>
    <col min="7442" max="7685" width="11.42578125" style="253"/>
    <col min="7686" max="7686" width="26.28515625" style="253" customWidth="1"/>
    <col min="7687" max="7687" width="14" style="253" customWidth="1"/>
    <col min="7688" max="7688" width="11.42578125" style="253"/>
    <col min="7689" max="7689" width="14" style="253" customWidth="1"/>
    <col min="7690" max="7690" width="34.5703125" style="253" customWidth="1"/>
    <col min="7691" max="7691" width="14.28515625" style="253" customWidth="1"/>
    <col min="7692" max="7692" width="11.140625" style="253" customWidth="1"/>
    <col min="7693" max="7693" width="12.85546875" style="253" customWidth="1"/>
    <col min="7694" max="7694" width="15.28515625" style="253" customWidth="1"/>
    <col min="7695" max="7695" width="17.85546875" style="253" customWidth="1"/>
    <col min="7696" max="7696" width="16.28515625" style="253" customWidth="1"/>
    <col min="7697" max="7697" width="13.85546875" style="253" customWidth="1"/>
    <col min="7698" max="7941" width="11.42578125" style="253"/>
    <col min="7942" max="7942" width="26.28515625" style="253" customWidth="1"/>
    <col min="7943" max="7943" width="14" style="253" customWidth="1"/>
    <col min="7944" max="7944" width="11.42578125" style="253"/>
    <col min="7945" max="7945" width="14" style="253" customWidth="1"/>
    <col min="7946" max="7946" width="34.5703125" style="253" customWidth="1"/>
    <col min="7947" max="7947" width="14.28515625" style="253" customWidth="1"/>
    <col min="7948" max="7948" width="11.140625" style="253" customWidth="1"/>
    <col min="7949" max="7949" width="12.85546875" style="253" customWidth="1"/>
    <col min="7950" max="7950" width="15.28515625" style="253" customWidth="1"/>
    <col min="7951" max="7951" width="17.85546875" style="253" customWidth="1"/>
    <col min="7952" max="7952" width="16.28515625" style="253" customWidth="1"/>
    <col min="7953" max="7953" width="13.85546875" style="253" customWidth="1"/>
    <col min="7954" max="8197" width="11.42578125" style="253"/>
    <col min="8198" max="8198" width="26.28515625" style="253" customWidth="1"/>
    <col min="8199" max="8199" width="14" style="253" customWidth="1"/>
    <col min="8200" max="8200" width="11.42578125" style="253"/>
    <col min="8201" max="8201" width="14" style="253" customWidth="1"/>
    <col min="8202" max="8202" width="34.5703125" style="253" customWidth="1"/>
    <col min="8203" max="8203" width="14.28515625" style="253" customWidth="1"/>
    <col min="8204" max="8204" width="11.140625" style="253" customWidth="1"/>
    <col min="8205" max="8205" width="12.85546875" style="253" customWidth="1"/>
    <col min="8206" max="8206" width="15.28515625" style="253" customWidth="1"/>
    <col min="8207" max="8207" width="17.85546875" style="253" customWidth="1"/>
    <col min="8208" max="8208" width="16.28515625" style="253" customWidth="1"/>
    <col min="8209" max="8209" width="13.85546875" style="253" customWidth="1"/>
    <col min="8210" max="8453" width="11.42578125" style="253"/>
    <col min="8454" max="8454" width="26.28515625" style="253" customWidth="1"/>
    <col min="8455" max="8455" width="14" style="253" customWidth="1"/>
    <col min="8456" max="8456" width="11.42578125" style="253"/>
    <col min="8457" max="8457" width="14" style="253" customWidth="1"/>
    <col min="8458" max="8458" width="34.5703125" style="253" customWidth="1"/>
    <col min="8459" max="8459" width="14.28515625" style="253" customWidth="1"/>
    <col min="8460" max="8460" width="11.140625" style="253" customWidth="1"/>
    <col min="8461" max="8461" width="12.85546875" style="253" customWidth="1"/>
    <col min="8462" max="8462" width="15.28515625" style="253" customWidth="1"/>
    <col min="8463" max="8463" width="17.85546875" style="253" customWidth="1"/>
    <col min="8464" max="8464" width="16.28515625" style="253" customWidth="1"/>
    <col min="8465" max="8465" width="13.85546875" style="253" customWidth="1"/>
    <col min="8466" max="8709" width="11.42578125" style="253"/>
    <col min="8710" max="8710" width="26.28515625" style="253" customWidth="1"/>
    <col min="8711" max="8711" width="14" style="253" customWidth="1"/>
    <col min="8712" max="8712" width="11.42578125" style="253"/>
    <col min="8713" max="8713" width="14" style="253" customWidth="1"/>
    <col min="8714" max="8714" width="34.5703125" style="253" customWidth="1"/>
    <col min="8715" max="8715" width="14.28515625" style="253" customWidth="1"/>
    <col min="8716" max="8716" width="11.140625" style="253" customWidth="1"/>
    <col min="8717" max="8717" width="12.85546875" style="253" customWidth="1"/>
    <col min="8718" max="8718" width="15.28515625" style="253" customWidth="1"/>
    <col min="8719" max="8719" width="17.85546875" style="253" customWidth="1"/>
    <col min="8720" max="8720" width="16.28515625" style="253" customWidth="1"/>
    <col min="8721" max="8721" width="13.85546875" style="253" customWidth="1"/>
    <col min="8722" max="8965" width="11.42578125" style="253"/>
    <col min="8966" max="8966" width="26.28515625" style="253" customWidth="1"/>
    <col min="8967" max="8967" width="14" style="253" customWidth="1"/>
    <col min="8968" max="8968" width="11.42578125" style="253"/>
    <col min="8969" max="8969" width="14" style="253" customWidth="1"/>
    <col min="8970" max="8970" width="34.5703125" style="253" customWidth="1"/>
    <col min="8971" max="8971" width="14.28515625" style="253" customWidth="1"/>
    <col min="8972" max="8972" width="11.140625" style="253" customWidth="1"/>
    <col min="8973" max="8973" width="12.85546875" style="253" customWidth="1"/>
    <col min="8974" max="8974" width="15.28515625" style="253" customWidth="1"/>
    <col min="8975" max="8975" width="17.85546875" style="253" customWidth="1"/>
    <col min="8976" max="8976" width="16.28515625" style="253" customWidth="1"/>
    <col min="8977" max="8977" width="13.85546875" style="253" customWidth="1"/>
    <col min="8978" max="9221" width="11.42578125" style="253"/>
    <col min="9222" max="9222" width="26.28515625" style="253" customWidth="1"/>
    <col min="9223" max="9223" width="14" style="253" customWidth="1"/>
    <col min="9224" max="9224" width="11.42578125" style="253"/>
    <col min="9225" max="9225" width="14" style="253" customWidth="1"/>
    <col min="9226" max="9226" width="34.5703125" style="253" customWidth="1"/>
    <col min="9227" max="9227" width="14.28515625" style="253" customWidth="1"/>
    <col min="9228" max="9228" width="11.140625" style="253" customWidth="1"/>
    <col min="9229" max="9229" width="12.85546875" style="253" customWidth="1"/>
    <col min="9230" max="9230" width="15.28515625" style="253" customWidth="1"/>
    <col min="9231" max="9231" width="17.85546875" style="253" customWidth="1"/>
    <col min="9232" max="9232" width="16.28515625" style="253" customWidth="1"/>
    <col min="9233" max="9233" width="13.85546875" style="253" customWidth="1"/>
    <col min="9234" max="9477" width="11.42578125" style="253"/>
    <col min="9478" max="9478" width="26.28515625" style="253" customWidth="1"/>
    <col min="9479" max="9479" width="14" style="253" customWidth="1"/>
    <col min="9480" max="9480" width="11.42578125" style="253"/>
    <col min="9481" max="9481" width="14" style="253" customWidth="1"/>
    <col min="9482" max="9482" width="34.5703125" style="253" customWidth="1"/>
    <col min="9483" max="9483" width="14.28515625" style="253" customWidth="1"/>
    <col min="9484" max="9484" width="11.140625" style="253" customWidth="1"/>
    <col min="9485" max="9485" width="12.85546875" style="253" customWidth="1"/>
    <col min="9486" max="9486" width="15.28515625" style="253" customWidth="1"/>
    <col min="9487" max="9487" width="17.85546875" style="253" customWidth="1"/>
    <col min="9488" max="9488" width="16.28515625" style="253" customWidth="1"/>
    <col min="9489" max="9489" width="13.85546875" style="253" customWidth="1"/>
    <col min="9490" max="9733" width="11.42578125" style="253"/>
    <col min="9734" max="9734" width="26.28515625" style="253" customWidth="1"/>
    <col min="9735" max="9735" width="14" style="253" customWidth="1"/>
    <col min="9736" max="9736" width="11.42578125" style="253"/>
    <col min="9737" max="9737" width="14" style="253" customWidth="1"/>
    <col min="9738" max="9738" width="34.5703125" style="253" customWidth="1"/>
    <col min="9739" max="9739" width="14.28515625" style="253" customWidth="1"/>
    <col min="9740" max="9740" width="11.140625" style="253" customWidth="1"/>
    <col min="9741" max="9741" width="12.85546875" style="253" customWidth="1"/>
    <col min="9742" max="9742" width="15.28515625" style="253" customWidth="1"/>
    <col min="9743" max="9743" width="17.85546875" style="253" customWidth="1"/>
    <col min="9744" max="9744" width="16.28515625" style="253" customWidth="1"/>
    <col min="9745" max="9745" width="13.85546875" style="253" customWidth="1"/>
    <col min="9746" max="9989" width="11.42578125" style="253"/>
    <col min="9990" max="9990" width="26.28515625" style="253" customWidth="1"/>
    <col min="9991" max="9991" width="14" style="253" customWidth="1"/>
    <col min="9992" max="9992" width="11.42578125" style="253"/>
    <col min="9993" max="9993" width="14" style="253" customWidth="1"/>
    <col min="9994" max="9994" width="34.5703125" style="253" customWidth="1"/>
    <col min="9995" max="9995" width="14.28515625" style="253" customWidth="1"/>
    <col min="9996" max="9996" width="11.140625" style="253" customWidth="1"/>
    <col min="9997" max="9997" width="12.85546875" style="253" customWidth="1"/>
    <col min="9998" max="9998" width="15.28515625" style="253" customWidth="1"/>
    <col min="9999" max="9999" width="17.85546875" style="253" customWidth="1"/>
    <col min="10000" max="10000" width="16.28515625" style="253" customWidth="1"/>
    <col min="10001" max="10001" width="13.85546875" style="253" customWidth="1"/>
    <col min="10002" max="10245" width="11.42578125" style="253"/>
    <col min="10246" max="10246" width="26.28515625" style="253" customWidth="1"/>
    <col min="10247" max="10247" width="14" style="253" customWidth="1"/>
    <col min="10248" max="10248" width="11.42578125" style="253"/>
    <col min="10249" max="10249" width="14" style="253" customWidth="1"/>
    <col min="10250" max="10250" width="34.5703125" style="253" customWidth="1"/>
    <col min="10251" max="10251" width="14.28515625" style="253" customWidth="1"/>
    <col min="10252" max="10252" width="11.140625" style="253" customWidth="1"/>
    <col min="10253" max="10253" width="12.85546875" style="253" customWidth="1"/>
    <col min="10254" max="10254" width="15.28515625" style="253" customWidth="1"/>
    <col min="10255" max="10255" width="17.85546875" style="253" customWidth="1"/>
    <col min="10256" max="10256" width="16.28515625" style="253" customWidth="1"/>
    <col min="10257" max="10257" width="13.85546875" style="253" customWidth="1"/>
    <col min="10258" max="10501" width="11.42578125" style="253"/>
    <col min="10502" max="10502" width="26.28515625" style="253" customWidth="1"/>
    <col min="10503" max="10503" width="14" style="253" customWidth="1"/>
    <col min="10504" max="10504" width="11.42578125" style="253"/>
    <col min="10505" max="10505" width="14" style="253" customWidth="1"/>
    <col min="10506" max="10506" width="34.5703125" style="253" customWidth="1"/>
    <col min="10507" max="10507" width="14.28515625" style="253" customWidth="1"/>
    <col min="10508" max="10508" width="11.140625" style="253" customWidth="1"/>
    <col min="10509" max="10509" width="12.85546875" style="253" customWidth="1"/>
    <col min="10510" max="10510" width="15.28515625" style="253" customWidth="1"/>
    <col min="10511" max="10511" width="17.85546875" style="253" customWidth="1"/>
    <col min="10512" max="10512" width="16.28515625" style="253" customWidth="1"/>
    <col min="10513" max="10513" width="13.85546875" style="253" customWidth="1"/>
    <col min="10514" max="10757" width="11.42578125" style="253"/>
    <col min="10758" max="10758" width="26.28515625" style="253" customWidth="1"/>
    <col min="10759" max="10759" width="14" style="253" customWidth="1"/>
    <col min="10760" max="10760" width="11.42578125" style="253"/>
    <col min="10761" max="10761" width="14" style="253" customWidth="1"/>
    <col min="10762" max="10762" width="34.5703125" style="253" customWidth="1"/>
    <col min="10763" max="10763" width="14.28515625" style="253" customWidth="1"/>
    <col min="10764" max="10764" width="11.140625" style="253" customWidth="1"/>
    <col min="10765" max="10765" width="12.85546875" style="253" customWidth="1"/>
    <col min="10766" max="10766" width="15.28515625" style="253" customWidth="1"/>
    <col min="10767" max="10767" width="17.85546875" style="253" customWidth="1"/>
    <col min="10768" max="10768" width="16.28515625" style="253" customWidth="1"/>
    <col min="10769" max="10769" width="13.85546875" style="253" customWidth="1"/>
    <col min="10770" max="11013" width="11.42578125" style="253"/>
    <col min="11014" max="11014" width="26.28515625" style="253" customWidth="1"/>
    <col min="11015" max="11015" width="14" style="253" customWidth="1"/>
    <col min="11016" max="11016" width="11.42578125" style="253"/>
    <col min="11017" max="11017" width="14" style="253" customWidth="1"/>
    <col min="11018" max="11018" width="34.5703125" style="253" customWidth="1"/>
    <col min="11019" max="11019" width="14.28515625" style="253" customWidth="1"/>
    <col min="11020" max="11020" width="11.140625" style="253" customWidth="1"/>
    <col min="11021" max="11021" width="12.85546875" style="253" customWidth="1"/>
    <col min="11022" max="11022" width="15.28515625" style="253" customWidth="1"/>
    <col min="11023" max="11023" width="17.85546875" style="253" customWidth="1"/>
    <col min="11024" max="11024" width="16.28515625" style="253" customWidth="1"/>
    <col min="11025" max="11025" width="13.85546875" style="253" customWidth="1"/>
    <col min="11026" max="11269" width="11.42578125" style="253"/>
    <col min="11270" max="11270" width="26.28515625" style="253" customWidth="1"/>
    <col min="11271" max="11271" width="14" style="253" customWidth="1"/>
    <col min="11272" max="11272" width="11.42578125" style="253"/>
    <col min="11273" max="11273" width="14" style="253" customWidth="1"/>
    <col min="11274" max="11274" width="34.5703125" style="253" customWidth="1"/>
    <col min="11275" max="11275" width="14.28515625" style="253" customWidth="1"/>
    <col min="11276" max="11276" width="11.140625" style="253" customWidth="1"/>
    <col min="11277" max="11277" width="12.85546875" style="253" customWidth="1"/>
    <col min="11278" max="11278" width="15.28515625" style="253" customWidth="1"/>
    <col min="11279" max="11279" width="17.85546875" style="253" customWidth="1"/>
    <col min="11280" max="11280" width="16.28515625" style="253" customWidth="1"/>
    <col min="11281" max="11281" width="13.85546875" style="253" customWidth="1"/>
    <col min="11282" max="11525" width="11.42578125" style="253"/>
    <col min="11526" max="11526" width="26.28515625" style="253" customWidth="1"/>
    <col min="11527" max="11527" width="14" style="253" customWidth="1"/>
    <col min="11528" max="11528" width="11.42578125" style="253"/>
    <col min="11529" max="11529" width="14" style="253" customWidth="1"/>
    <col min="11530" max="11530" width="34.5703125" style="253" customWidth="1"/>
    <col min="11531" max="11531" width="14.28515625" style="253" customWidth="1"/>
    <col min="11532" max="11532" width="11.140625" style="253" customWidth="1"/>
    <col min="11533" max="11533" width="12.85546875" style="253" customWidth="1"/>
    <col min="11534" max="11534" width="15.28515625" style="253" customWidth="1"/>
    <col min="11535" max="11535" width="17.85546875" style="253" customWidth="1"/>
    <col min="11536" max="11536" width="16.28515625" style="253" customWidth="1"/>
    <col min="11537" max="11537" width="13.85546875" style="253" customWidth="1"/>
    <col min="11538" max="11781" width="11.42578125" style="253"/>
    <col min="11782" max="11782" width="26.28515625" style="253" customWidth="1"/>
    <col min="11783" max="11783" width="14" style="253" customWidth="1"/>
    <col min="11784" max="11784" width="11.42578125" style="253"/>
    <col min="11785" max="11785" width="14" style="253" customWidth="1"/>
    <col min="11786" max="11786" width="34.5703125" style="253" customWidth="1"/>
    <col min="11787" max="11787" width="14.28515625" style="253" customWidth="1"/>
    <col min="11788" max="11788" width="11.140625" style="253" customWidth="1"/>
    <col min="11789" max="11789" width="12.85546875" style="253" customWidth="1"/>
    <col min="11790" max="11790" width="15.28515625" style="253" customWidth="1"/>
    <col min="11791" max="11791" width="17.85546875" style="253" customWidth="1"/>
    <col min="11792" max="11792" width="16.28515625" style="253" customWidth="1"/>
    <col min="11793" max="11793" width="13.85546875" style="253" customWidth="1"/>
    <col min="11794" max="12037" width="11.42578125" style="253"/>
    <col min="12038" max="12038" width="26.28515625" style="253" customWidth="1"/>
    <col min="12039" max="12039" width="14" style="253" customWidth="1"/>
    <col min="12040" max="12040" width="11.42578125" style="253"/>
    <col min="12041" max="12041" width="14" style="253" customWidth="1"/>
    <col min="12042" max="12042" width="34.5703125" style="253" customWidth="1"/>
    <col min="12043" max="12043" width="14.28515625" style="253" customWidth="1"/>
    <col min="12044" max="12044" width="11.140625" style="253" customWidth="1"/>
    <col min="12045" max="12045" width="12.85546875" style="253" customWidth="1"/>
    <col min="12046" max="12046" width="15.28515625" style="253" customWidth="1"/>
    <col min="12047" max="12047" width="17.85546875" style="253" customWidth="1"/>
    <col min="12048" max="12048" width="16.28515625" style="253" customWidth="1"/>
    <col min="12049" max="12049" width="13.85546875" style="253" customWidth="1"/>
    <col min="12050" max="12293" width="11.42578125" style="253"/>
    <col min="12294" max="12294" width="26.28515625" style="253" customWidth="1"/>
    <col min="12295" max="12295" width="14" style="253" customWidth="1"/>
    <col min="12296" max="12296" width="11.42578125" style="253"/>
    <col min="12297" max="12297" width="14" style="253" customWidth="1"/>
    <col min="12298" max="12298" width="34.5703125" style="253" customWidth="1"/>
    <col min="12299" max="12299" width="14.28515625" style="253" customWidth="1"/>
    <col min="12300" max="12300" width="11.140625" style="253" customWidth="1"/>
    <col min="12301" max="12301" width="12.85546875" style="253" customWidth="1"/>
    <col min="12302" max="12302" width="15.28515625" style="253" customWidth="1"/>
    <col min="12303" max="12303" width="17.85546875" style="253" customWidth="1"/>
    <col min="12304" max="12304" width="16.28515625" style="253" customWidth="1"/>
    <col min="12305" max="12305" width="13.85546875" style="253" customWidth="1"/>
    <col min="12306" max="12549" width="11.42578125" style="253"/>
    <col min="12550" max="12550" width="26.28515625" style="253" customWidth="1"/>
    <col min="12551" max="12551" width="14" style="253" customWidth="1"/>
    <col min="12552" max="12552" width="11.42578125" style="253"/>
    <col min="12553" max="12553" width="14" style="253" customWidth="1"/>
    <col min="12554" max="12554" width="34.5703125" style="253" customWidth="1"/>
    <col min="12555" max="12555" width="14.28515625" style="253" customWidth="1"/>
    <col min="12556" max="12556" width="11.140625" style="253" customWidth="1"/>
    <col min="12557" max="12557" width="12.85546875" style="253" customWidth="1"/>
    <col min="12558" max="12558" width="15.28515625" style="253" customWidth="1"/>
    <col min="12559" max="12559" width="17.85546875" style="253" customWidth="1"/>
    <col min="12560" max="12560" width="16.28515625" style="253" customWidth="1"/>
    <col min="12561" max="12561" width="13.85546875" style="253" customWidth="1"/>
    <col min="12562" max="12805" width="11.42578125" style="253"/>
    <col min="12806" max="12806" width="26.28515625" style="253" customWidth="1"/>
    <col min="12807" max="12807" width="14" style="253" customWidth="1"/>
    <col min="12808" max="12808" width="11.42578125" style="253"/>
    <col min="12809" max="12809" width="14" style="253" customWidth="1"/>
    <col min="12810" max="12810" width="34.5703125" style="253" customWidth="1"/>
    <col min="12811" max="12811" width="14.28515625" style="253" customWidth="1"/>
    <col min="12812" max="12812" width="11.140625" style="253" customWidth="1"/>
    <col min="12813" max="12813" width="12.85546875" style="253" customWidth="1"/>
    <col min="12814" max="12814" width="15.28515625" style="253" customWidth="1"/>
    <col min="12815" max="12815" width="17.85546875" style="253" customWidth="1"/>
    <col min="12816" max="12816" width="16.28515625" style="253" customWidth="1"/>
    <col min="12817" max="12817" width="13.85546875" style="253" customWidth="1"/>
    <col min="12818" max="13061" width="11.42578125" style="253"/>
    <col min="13062" max="13062" width="26.28515625" style="253" customWidth="1"/>
    <col min="13063" max="13063" width="14" style="253" customWidth="1"/>
    <col min="13064" max="13064" width="11.42578125" style="253"/>
    <col min="13065" max="13065" width="14" style="253" customWidth="1"/>
    <col min="13066" max="13066" width="34.5703125" style="253" customWidth="1"/>
    <col min="13067" max="13067" width="14.28515625" style="253" customWidth="1"/>
    <col min="13068" max="13068" width="11.140625" style="253" customWidth="1"/>
    <col min="13069" max="13069" width="12.85546875" style="253" customWidth="1"/>
    <col min="13070" max="13070" width="15.28515625" style="253" customWidth="1"/>
    <col min="13071" max="13071" width="17.85546875" style="253" customWidth="1"/>
    <col min="13072" max="13072" width="16.28515625" style="253" customWidth="1"/>
    <col min="13073" max="13073" width="13.85546875" style="253" customWidth="1"/>
    <col min="13074" max="13317" width="11.42578125" style="253"/>
    <col min="13318" max="13318" width="26.28515625" style="253" customWidth="1"/>
    <col min="13319" max="13319" width="14" style="253" customWidth="1"/>
    <col min="13320" max="13320" width="11.42578125" style="253"/>
    <col min="13321" max="13321" width="14" style="253" customWidth="1"/>
    <col min="13322" max="13322" width="34.5703125" style="253" customWidth="1"/>
    <col min="13323" max="13323" width="14.28515625" style="253" customWidth="1"/>
    <col min="13324" max="13324" width="11.140625" style="253" customWidth="1"/>
    <col min="13325" max="13325" width="12.85546875" style="253" customWidth="1"/>
    <col min="13326" max="13326" width="15.28515625" style="253" customWidth="1"/>
    <col min="13327" max="13327" width="17.85546875" style="253" customWidth="1"/>
    <col min="13328" max="13328" width="16.28515625" style="253" customWidth="1"/>
    <col min="13329" max="13329" width="13.85546875" style="253" customWidth="1"/>
    <col min="13330" max="13573" width="11.42578125" style="253"/>
    <col min="13574" max="13574" width="26.28515625" style="253" customWidth="1"/>
    <col min="13575" max="13575" width="14" style="253" customWidth="1"/>
    <col min="13576" max="13576" width="11.42578125" style="253"/>
    <col min="13577" max="13577" width="14" style="253" customWidth="1"/>
    <col min="13578" max="13578" width="34.5703125" style="253" customWidth="1"/>
    <col min="13579" max="13579" width="14.28515625" style="253" customWidth="1"/>
    <col min="13580" max="13580" width="11.140625" style="253" customWidth="1"/>
    <col min="13581" max="13581" width="12.85546875" style="253" customWidth="1"/>
    <col min="13582" max="13582" width="15.28515625" style="253" customWidth="1"/>
    <col min="13583" max="13583" width="17.85546875" style="253" customWidth="1"/>
    <col min="13584" max="13584" width="16.28515625" style="253" customWidth="1"/>
    <col min="13585" max="13585" width="13.85546875" style="253" customWidth="1"/>
    <col min="13586" max="13829" width="11.42578125" style="253"/>
    <col min="13830" max="13830" width="26.28515625" style="253" customWidth="1"/>
    <col min="13831" max="13831" width="14" style="253" customWidth="1"/>
    <col min="13832" max="13832" width="11.42578125" style="253"/>
    <col min="13833" max="13833" width="14" style="253" customWidth="1"/>
    <col min="13834" max="13834" width="34.5703125" style="253" customWidth="1"/>
    <col min="13835" max="13835" width="14.28515625" style="253" customWidth="1"/>
    <col min="13836" max="13836" width="11.140625" style="253" customWidth="1"/>
    <col min="13837" max="13837" width="12.85546875" style="253" customWidth="1"/>
    <col min="13838" max="13838" width="15.28515625" style="253" customWidth="1"/>
    <col min="13839" max="13839" width="17.85546875" style="253" customWidth="1"/>
    <col min="13840" max="13840" width="16.28515625" style="253" customWidth="1"/>
    <col min="13841" max="13841" width="13.85546875" style="253" customWidth="1"/>
    <col min="13842" max="14085" width="11.42578125" style="253"/>
    <col min="14086" max="14086" width="26.28515625" style="253" customWidth="1"/>
    <col min="14087" max="14087" width="14" style="253" customWidth="1"/>
    <col min="14088" max="14088" width="11.42578125" style="253"/>
    <col min="14089" max="14089" width="14" style="253" customWidth="1"/>
    <col min="14090" max="14090" width="34.5703125" style="253" customWidth="1"/>
    <col min="14091" max="14091" width="14.28515625" style="253" customWidth="1"/>
    <col min="14092" max="14092" width="11.140625" style="253" customWidth="1"/>
    <col min="14093" max="14093" width="12.85546875" style="253" customWidth="1"/>
    <col min="14094" max="14094" width="15.28515625" style="253" customWidth="1"/>
    <col min="14095" max="14095" width="17.85546875" style="253" customWidth="1"/>
    <col min="14096" max="14096" width="16.28515625" style="253" customWidth="1"/>
    <col min="14097" max="14097" width="13.85546875" style="253" customWidth="1"/>
    <col min="14098" max="14341" width="11.42578125" style="253"/>
    <col min="14342" max="14342" width="26.28515625" style="253" customWidth="1"/>
    <col min="14343" max="14343" width="14" style="253" customWidth="1"/>
    <col min="14344" max="14344" width="11.42578125" style="253"/>
    <col min="14345" max="14345" width="14" style="253" customWidth="1"/>
    <col min="14346" max="14346" width="34.5703125" style="253" customWidth="1"/>
    <col min="14347" max="14347" width="14.28515625" style="253" customWidth="1"/>
    <col min="14348" max="14348" width="11.140625" style="253" customWidth="1"/>
    <col min="14349" max="14349" width="12.85546875" style="253" customWidth="1"/>
    <col min="14350" max="14350" width="15.28515625" style="253" customWidth="1"/>
    <col min="14351" max="14351" width="17.85546875" style="253" customWidth="1"/>
    <col min="14352" max="14352" width="16.28515625" style="253" customWidth="1"/>
    <col min="14353" max="14353" width="13.85546875" style="253" customWidth="1"/>
    <col min="14354" max="14597" width="11.42578125" style="253"/>
    <col min="14598" max="14598" width="26.28515625" style="253" customWidth="1"/>
    <col min="14599" max="14599" width="14" style="253" customWidth="1"/>
    <col min="14600" max="14600" width="11.42578125" style="253"/>
    <col min="14601" max="14601" width="14" style="253" customWidth="1"/>
    <col min="14602" max="14602" width="34.5703125" style="253" customWidth="1"/>
    <col min="14603" max="14603" width="14.28515625" style="253" customWidth="1"/>
    <col min="14604" max="14604" width="11.140625" style="253" customWidth="1"/>
    <col min="14605" max="14605" width="12.85546875" style="253" customWidth="1"/>
    <col min="14606" max="14606" width="15.28515625" style="253" customWidth="1"/>
    <col min="14607" max="14607" width="17.85546875" style="253" customWidth="1"/>
    <col min="14608" max="14608" width="16.28515625" style="253" customWidth="1"/>
    <col min="14609" max="14609" width="13.85546875" style="253" customWidth="1"/>
    <col min="14610" max="14853" width="11.42578125" style="253"/>
    <col min="14854" max="14854" width="26.28515625" style="253" customWidth="1"/>
    <col min="14855" max="14855" width="14" style="253" customWidth="1"/>
    <col min="14856" max="14856" width="11.42578125" style="253"/>
    <col min="14857" max="14857" width="14" style="253" customWidth="1"/>
    <col min="14858" max="14858" width="34.5703125" style="253" customWidth="1"/>
    <col min="14859" max="14859" width="14.28515625" style="253" customWidth="1"/>
    <col min="14860" max="14860" width="11.140625" style="253" customWidth="1"/>
    <col min="14861" max="14861" width="12.85546875" style="253" customWidth="1"/>
    <col min="14862" max="14862" width="15.28515625" style="253" customWidth="1"/>
    <col min="14863" max="14863" width="17.85546875" style="253" customWidth="1"/>
    <col min="14864" max="14864" width="16.28515625" style="253" customWidth="1"/>
    <col min="14865" max="14865" width="13.85546875" style="253" customWidth="1"/>
    <col min="14866" max="15109" width="11.42578125" style="253"/>
    <col min="15110" max="15110" width="26.28515625" style="253" customWidth="1"/>
    <col min="15111" max="15111" width="14" style="253" customWidth="1"/>
    <col min="15112" max="15112" width="11.42578125" style="253"/>
    <col min="15113" max="15113" width="14" style="253" customWidth="1"/>
    <col min="15114" max="15114" width="34.5703125" style="253" customWidth="1"/>
    <col min="15115" max="15115" width="14.28515625" style="253" customWidth="1"/>
    <col min="15116" max="15116" width="11.140625" style="253" customWidth="1"/>
    <col min="15117" max="15117" width="12.85546875" style="253" customWidth="1"/>
    <col min="15118" max="15118" width="15.28515625" style="253" customWidth="1"/>
    <col min="15119" max="15119" width="17.85546875" style="253" customWidth="1"/>
    <col min="15120" max="15120" width="16.28515625" style="253" customWidth="1"/>
    <col min="15121" max="15121" width="13.85546875" style="253" customWidth="1"/>
    <col min="15122" max="15365" width="11.42578125" style="253"/>
    <col min="15366" max="15366" width="26.28515625" style="253" customWidth="1"/>
    <col min="15367" max="15367" width="14" style="253" customWidth="1"/>
    <col min="15368" max="15368" width="11.42578125" style="253"/>
    <col min="15369" max="15369" width="14" style="253" customWidth="1"/>
    <col min="15370" max="15370" width="34.5703125" style="253" customWidth="1"/>
    <col min="15371" max="15371" width="14.28515625" style="253" customWidth="1"/>
    <col min="15372" max="15372" width="11.140625" style="253" customWidth="1"/>
    <col min="15373" max="15373" width="12.85546875" style="253" customWidth="1"/>
    <col min="15374" max="15374" width="15.28515625" style="253" customWidth="1"/>
    <col min="15375" max="15375" width="17.85546875" style="253" customWidth="1"/>
    <col min="15376" max="15376" width="16.28515625" style="253" customWidth="1"/>
    <col min="15377" max="15377" width="13.85546875" style="253" customWidth="1"/>
    <col min="15378" max="15621" width="11.42578125" style="253"/>
    <col min="15622" max="15622" width="26.28515625" style="253" customWidth="1"/>
    <col min="15623" max="15623" width="14" style="253" customWidth="1"/>
    <col min="15624" max="15624" width="11.42578125" style="253"/>
    <col min="15625" max="15625" width="14" style="253" customWidth="1"/>
    <col min="15626" max="15626" width="34.5703125" style="253" customWidth="1"/>
    <col min="15627" max="15627" width="14.28515625" style="253" customWidth="1"/>
    <col min="15628" max="15628" width="11.140625" style="253" customWidth="1"/>
    <col min="15629" max="15629" width="12.85546875" style="253" customWidth="1"/>
    <col min="15630" max="15630" width="15.28515625" style="253" customWidth="1"/>
    <col min="15631" max="15631" width="17.85546875" style="253" customWidth="1"/>
    <col min="15632" max="15632" width="16.28515625" style="253" customWidth="1"/>
    <col min="15633" max="15633" width="13.85546875" style="253" customWidth="1"/>
    <col min="15634" max="15877" width="11.42578125" style="253"/>
    <col min="15878" max="15878" width="26.28515625" style="253" customWidth="1"/>
    <col min="15879" max="15879" width="14" style="253" customWidth="1"/>
    <col min="15880" max="15880" width="11.42578125" style="253"/>
    <col min="15881" max="15881" width="14" style="253" customWidth="1"/>
    <col min="15882" max="15882" width="34.5703125" style="253" customWidth="1"/>
    <col min="15883" max="15883" width="14.28515625" style="253" customWidth="1"/>
    <col min="15884" max="15884" width="11.140625" style="253" customWidth="1"/>
    <col min="15885" max="15885" width="12.85546875" style="253" customWidth="1"/>
    <col min="15886" max="15886" width="15.28515625" style="253" customWidth="1"/>
    <col min="15887" max="15887" width="17.85546875" style="253" customWidth="1"/>
    <col min="15888" max="15888" width="16.28515625" style="253" customWidth="1"/>
    <col min="15889" max="15889" width="13.85546875" style="253" customWidth="1"/>
    <col min="15890" max="16133" width="11.42578125" style="253"/>
    <col min="16134" max="16134" width="26.28515625" style="253" customWidth="1"/>
    <col min="16135" max="16135" width="14" style="253" customWidth="1"/>
    <col min="16136" max="16136" width="11.42578125" style="253"/>
    <col min="16137" max="16137" width="14" style="253" customWidth="1"/>
    <col min="16138" max="16138" width="34.5703125" style="253" customWidth="1"/>
    <col min="16139" max="16139" width="14.28515625" style="253" customWidth="1"/>
    <col min="16140" max="16140" width="11.140625" style="253" customWidth="1"/>
    <col min="16141" max="16141" width="12.85546875" style="253" customWidth="1"/>
    <col min="16142" max="16142" width="15.28515625" style="253" customWidth="1"/>
    <col min="16143" max="16143" width="17.85546875" style="253" customWidth="1"/>
    <col min="16144" max="16144" width="16.28515625" style="253" customWidth="1"/>
    <col min="16145" max="16145" width="13.85546875" style="253" customWidth="1"/>
    <col min="16146" max="16384" width="11.42578125" style="253"/>
  </cols>
  <sheetData>
    <row r="1" spans="1:17" ht="66" customHeight="1">
      <c r="A1" s="248"/>
      <c r="B1" s="249"/>
      <c r="C1" s="250" t="s">
        <v>859</v>
      </c>
      <c r="D1" s="251"/>
      <c r="E1" s="251"/>
      <c r="F1" s="251"/>
      <c r="G1" s="251"/>
      <c r="H1" s="251"/>
      <c r="I1" s="251"/>
      <c r="J1" s="251"/>
      <c r="K1" s="251"/>
      <c r="L1" s="251"/>
      <c r="M1" s="251"/>
      <c r="N1" s="251"/>
      <c r="O1" s="251"/>
      <c r="P1" s="251"/>
      <c r="Q1" s="252"/>
    </row>
    <row r="2" spans="1:17" ht="40.5" customHeight="1">
      <c r="A2" s="254"/>
      <c r="B2" s="255"/>
      <c r="C2" s="256" t="s">
        <v>860</v>
      </c>
      <c r="D2" s="257"/>
      <c r="E2" s="257"/>
      <c r="F2" s="257"/>
      <c r="G2" s="257"/>
      <c r="H2" s="257"/>
      <c r="I2" s="257"/>
      <c r="J2" s="257"/>
      <c r="K2" s="257"/>
      <c r="L2" s="257"/>
      <c r="M2" s="257"/>
      <c r="N2" s="257"/>
      <c r="O2" s="257"/>
      <c r="P2" s="257"/>
      <c r="Q2" s="258"/>
    </row>
    <row r="3" spans="1:17" ht="25.5" customHeight="1">
      <c r="A3" s="259"/>
      <c r="B3" s="260"/>
      <c r="C3" s="261" t="s">
        <v>861</v>
      </c>
      <c r="D3" s="262"/>
      <c r="E3" s="262"/>
      <c r="F3" s="263"/>
      <c r="G3" s="261" t="s">
        <v>862</v>
      </c>
      <c r="H3" s="262"/>
      <c r="I3" s="262"/>
      <c r="J3" s="262"/>
      <c r="K3" s="262"/>
      <c r="L3" s="262"/>
      <c r="M3" s="262"/>
      <c r="N3" s="263"/>
      <c r="O3" s="264"/>
      <c r="P3" s="264"/>
      <c r="Q3" s="265"/>
    </row>
    <row r="4" spans="1:17" ht="24" customHeight="1">
      <c r="A4" s="545" t="s">
        <v>863</v>
      </c>
      <c r="B4" s="545" t="s">
        <v>864</v>
      </c>
      <c r="C4" s="540" t="s">
        <v>865</v>
      </c>
      <c r="D4" s="540" t="s">
        <v>182</v>
      </c>
      <c r="E4" s="540"/>
      <c r="F4" s="540" t="s">
        <v>866</v>
      </c>
      <c r="G4" s="540" t="s">
        <v>867</v>
      </c>
      <c r="H4" s="540" t="s">
        <v>183</v>
      </c>
      <c r="I4" s="540"/>
      <c r="J4" s="540" t="s">
        <v>868</v>
      </c>
      <c r="K4" s="541" t="s">
        <v>869</v>
      </c>
      <c r="L4" s="542"/>
      <c r="M4" s="543"/>
      <c r="N4" s="541" t="s">
        <v>870</v>
      </c>
      <c r="O4" s="542"/>
      <c r="P4" s="543"/>
      <c r="Q4" s="540" t="s">
        <v>871</v>
      </c>
    </row>
    <row r="5" spans="1:17" ht="48.75" customHeight="1">
      <c r="A5" s="546"/>
      <c r="B5" s="546"/>
      <c r="C5" s="540"/>
      <c r="D5" s="266" t="s">
        <v>11</v>
      </c>
      <c r="E5" s="266" t="s">
        <v>10</v>
      </c>
      <c r="F5" s="540"/>
      <c r="G5" s="540"/>
      <c r="H5" s="267" t="s">
        <v>872</v>
      </c>
      <c r="I5" s="267" t="s">
        <v>873</v>
      </c>
      <c r="J5" s="540"/>
      <c r="K5" s="268" t="s">
        <v>874</v>
      </c>
      <c r="L5" s="269" t="s">
        <v>875</v>
      </c>
      <c r="M5" s="268" t="s">
        <v>876</v>
      </c>
      <c r="N5" s="268" t="s">
        <v>877</v>
      </c>
      <c r="O5" s="268" t="s">
        <v>875</v>
      </c>
      <c r="P5" s="268" t="s">
        <v>878</v>
      </c>
      <c r="Q5" s="540"/>
    </row>
    <row r="6" spans="1:17" ht="97.5" customHeight="1">
      <c r="A6" s="270" t="s">
        <v>305</v>
      </c>
      <c r="B6" s="270" t="s">
        <v>438</v>
      </c>
      <c r="C6" s="271" t="s">
        <v>306</v>
      </c>
      <c r="D6" s="271" t="s">
        <v>879</v>
      </c>
      <c r="E6" s="271" t="s">
        <v>880</v>
      </c>
      <c r="F6" s="272" t="s">
        <v>881</v>
      </c>
      <c r="G6" s="271" t="s">
        <v>439</v>
      </c>
      <c r="H6" s="271"/>
      <c r="I6" s="271"/>
      <c r="J6" s="272" t="s">
        <v>881</v>
      </c>
      <c r="K6" s="271" t="s">
        <v>882</v>
      </c>
      <c r="L6" s="271" t="s">
        <v>440</v>
      </c>
      <c r="M6" s="271" t="s">
        <v>441</v>
      </c>
      <c r="N6" s="271" t="s">
        <v>883</v>
      </c>
      <c r="O6" s="271" t="s">
        <v>884</v>
      </c>
      <c r="P6" s="271" t="s">
        <v>885</v>
      </c>
      <c r="Q6" s="271" t="s">
        <v>442</v>
      </c>
    </row>
    <row r="7" spans="1:17" ht="99.75" customHeight="1">
      <c r="A7" s="270" t="s">
        <v>305</v>
      </c>
      <c r="B7" s="273" t="s">
        <v>342</v>
      </c>
      <c r="C7" s="271" t="s">
        <v>443</v>
      </c>
      <c r="D7" s="271" t="s">
        <v>879</v>
      </c>
      <c r="E7" s="271" t="s">
        <v>880</v>
      </c>
      <c r="F7" s="272" t="s">
        <v>886</v>
      </c>
      <c r="G7" s="271" t="s">
        <v>256</v>
      </c>
      <c r="H7" s="271"/>
      <c r="I7" s="271"/>
      <c r="J7" s="272" t="s">
        <v>881</v>
      </c>
      <c r="K7" s="271" t="s">
        <v>882</v>
      </c>
      <c r="L7" s="271" t="s">
        <v>440</v>
      </c>
      <c r="M7" s="271" t="s">
        <v>444</v>
      </c>
      <c r="N7" s="271" t="s">
        <v>883</v>
      </c>
      <c r="O7" s="271" t="s">
        <v>884</v>
      </c>
      <c r="P7" s="271" t="s">
        <v>885</v>
      </c>
      <c r="Q7" s="271" t="s">
        <v>445</v>
      </c>
    </row>
    <row r="8" spans="1:17" ht="94.5" customHeight="1">
      <c r="A8" s="274" t="s">
        <v>305</v>
      </c>
      <c r="B8" s="275" t="s">
        <v>346</v>
      </c>
      <c r="C8" s="271" t="s">
        <v>306</v>
      </c>
      <c r="D8" s="271" t="s">
        <v>879</v>
      </c>
      <c r="E8" s="271" t="s">
        <v>880</v>
      </c>
      <c r="F8" s="272" t="s">
        <v>881</v>
      </c>
      <c r="G8" s="271" t="s">
        <v>256</v>
      </c>
      <c r="H8" s="271"/>
      <c r="I8" s="271"/>
      <c r="J8" s="272" t="s">
        <v>881</v>
      </c>
      <c r="K8" s="271" t="s">
        <v>882</v>
      </c>
      <c r="L8" s="271" t="s">
        <v>440</v>
      </c>
      <c r="M8" s="271" t="s">
        <v>372</v>
      </c>
      <c r="N8" s="271" t="s">
        <v>883</v>
      </c>
      <c r="O8" s="271" t="s">
        <v>884</v>
      </c>
      <c r="P8" s="271" t="s">
        <v>885</v>
      </c>
      <c r="Q8" s="271" t="s">
        <v>446</v>
      </c>
    </row>
    <row r="9" spans="1:17" ht="102" customHeight="1">
      <c r="A9" s="274" t="s">
        <v>305</v>
      </c>
      <c r="B9" s="275" t="s">
        <v>594</v>
      </c>
      <c r="C9" s="271" t="s">
        <v>306</v>
      </c>
      <c r="D9" s="271" t="s">
        <v>879</v>
      </c>
      <c r="E9" s="271" t="s">
        <v>880</v>
      </c>
      <c r="F9" s="272" t="s">
        <v>881</v>
      </c>
      <c r="G9" s="271" t="s">
        <v>256</v>
      </c>
      <c r="H9" s="271"/>
      <c r="I9" s="271"/>
      <c r="J9" s="272" t="s">
        <v>881</v>
      </c>
      <c r="K9" s="271" t="s">
        <v>882</v>
      </c>
      <c r="L9" s="271" t="s">
        <v>440</v>
      </c>
      <c r="M9" s="271" t="s">
        <v>372</v>
      </c>
      <c r="N9" s="271" t="s">
        <v>883</v>
      </c>
      <c r="O9" s="271" t="s">
        <v>884</v>
      </c>
      <c r="P9" s="271" t="s">
        <v>885</v>
      </c>
      <c r="Q9" s="271" t="s">
        <v>593</v>
      </c>
    </row>
    <row r="10" spans="1:17" ht="94.5" customHeight="1">
      <c r="A10" s="273" t="s">
        <v>305</v>
      </c>
      <c r="B10" s="273" t="s">
        <v>796</v>
      </c>
      <c r="C10" s="271" t="s">
        <v>412</v>
      </c>
      <c r="D10" s="271" t="s">
        <v>887</v>
      </c>
      <c r="E10" s="271" t="s">
        <v>880</v>
      </c>
      <c r="F10" s="272" t="s">
        <v>881</v>
      </c>
      <c r="G10" s="271" t="s">
        <v>439</v>
      </c>
      <c r="H10" s="271"/>
      <c r="I10" s="271"/>
      <c r="J10" s="272" t="s">
        <v>881</v>
      </c>
      <c r="K10" s="271" t="s">
        <v>882</v>
      </c>
      <c r="L10" s="271" t="s">
        <v>440</v>
      </c>
      <c r="M10" s="271" t="s">
        <v>523</v>
      </c>
      <c r="N10" s="271" t="s">
        <v>883</v>
      </c>
      <c r="O10" s="271" t="s">
        <v>884</v>
      </c>
      <c r="P10" s="271" t="s">
        <v>885</v>
      </c>
      <c r="Q10" s="271" t="s">
        <v>596</v>
      </c>
    </row>
    <row r="11" spans="1:17" ht="120" customHeight="1">
      <c r="A11" s="273" t="s">
        <v>305</v>
      </c>
      <c r="B11" s="273" t="s">
        <v>351</v>
      </c>
      <c r="C11" s="271" t="s">
        <v>306</v>
      </c>
      <c r="D11" s="271" t="s">
        <v>879</v>
      </c>
      <c r="E11" s="271" t="s">
        <v>880</v>
      </c>
      <c r="F11" s="272" t="s">
        <v>881</v>
      </c>
      <c r="G11" s="271" t="s">
        <v>256</v>
      </c>
      <c r="H11" s="271"/>
      <c r="I11" s="271"/>
      <c r="J11" s="272" t="s">
        <v>881</v>
      </c>
      <c r="K11" s="271" t="s">
        <v>882</v>
      </c>
      <c r="L11" s="271" t="s">
        <v>440</v>
      </c>
      <c r="M11" s="271" t="s">
        <v>372</v>
      </c>
      <c r="N11" s="271" t="s">
        <v>883</v>
      </c>
      <c r="O11" s="271" t="s">
        <v>884</v>
      </c>
      <c r="P11" s="271" t="s">
        <v>885</v>
      </c>
      <c r="Q11" s="271" t="s">
        <v>597</v>
      </c>
    </row>
    <row r="12" spans="1:17" ht="120" customHeight="1">
      <c r="A12" s="273" t="s">
        <v>305</v>
      </c>
      <c r="B12" s="273" t="s">
        <v>271</v>
      </c>
      <c r="C12" s="271" t="s">
        <v>306</v>
      </c>
      <c r="D12" s="271" t="s">
        <v>879</v>
      </c>
      <c r="E12" s="271" t="s">
        <v>880</v>
      </c>
      <c r="F12" s="272" t="s">
        <v>881</v>
      </c>
      <c r="G12" s="271" t="s">
        <v>439</v>
      </c>
      <c r="H12" s="271"/>
      <c r="I12" s="271"/>
      <c r="J12" s="272" t="s">
        <v>881</v>
      </c>
      <c r="K12" s="271" t="s">
        <v>882</v>
      </c>
      <c r="L12" s="271" t="s">
        <v>440</v>
      </c>
      <c r="M12" s="271" t="s">
        <v>441</v>
      </c>
      <c r="N12" s="271" t="s">
        <v>883</v>
      </c>
      <c r="O12" s="271" t="s">
        <v>884</v>
      </c>
      <c r="P12" s="271" t="s">
        <v>885</v>
      </c>
      <c r="Q12" s="271" t="s">
        <v>598</v>
      </c>
    </row>
    <row r="13" spans="1:17" ht="15" thickBot="1">
      <c r="D13" s="544" t="s">
        <v>862</v>
      </c>
      <c r="E13" s="544"/>
      <c r="F13" s="544"/>
      <c r="G13" s="544"/>
    </row>
    <row r="14" spans="1:17" ht="15" thickBot="1">
      <c r="C14" s="529" t="s">
        <v>705</v>
      </c>
      <c r="D14" s="530"/>
      <c r="E14" s="530"/>
      <c r="F14" s="530"/>
      <c r="G14" s="530"/>
      <c r="H14" s="530"/>
      <c r="I14" s="530"/>
      <c r="J14" s="276"/>
    </row>
    <row r="15" spans="1:17" ht="15" thickBot="1">
      <c r="C15" s="531" t="s">
        <v>706</v>
      </c>
      <c r="D15" s="533" t="s">
        <v>707</v>
      </c>
      <c r="E15" s="534"/>
      <c r="F15" s="535"/>
      <c r="G15" s="277" t="s">
        <v>708</v>
      </c>
      <c r="H15" s="536" t="s">
        <v>709</v>
      </c>
      <c r="I15" s="537"/>
      <c r="J15" s="278"/>
    </row>
    <row r="16" spans="1:17" ht="15" thickBot="1">
      <c r="C16" s="532"/>
      <c r="D16" s="279" t="s">
        <v>20</v>
      </c>
      <c r="E16" s="279" t="s">
        <v>710</v>
      </c>
      <c r="F16" s="279" t="s">
        <v>22</v>
      </c>
      <c r="G16" s="280" t="s">
        <v>711</v>
      </c>
      <c r="H16" s="281" t="s">
        <v>712</v>
      </c>
      <c r="I16" s="282" t="s">
        <v>713</v>
      </c>
      <c r="J16" s="278"/>
    </row>
    <row r="17" spans="3:10" ht="24.75" thickBot="1">
      <c r="C17" s="283"/>
      <c r="D17" s="284"/>
      <c r="E17" s="284"/>
      <c r="F17" s="284"/>
      <c r="G17" s="285" t="s">
        <v>715</v>
      </c>
      <c r="H17" s="286">
        <v>15</v>
      </c>
      <c r="I17" s="287"/>
      <c r="J17" s="278"/>
    </row>
    <row r="18" spans="3:10" ht="36.75" thickBot="1">
      <c r="C18" s="283"/>
      <c r="D18" s="284"/>
      <c r="E18" s="284"/>
      <c r="F18" s="284"/>
      <c r="G18" s="285" t="s">
        <v>718</v>
      </c>
      <c r="H18" s="286">
        <v>5</v>
      </c>
      <c r="I18" s="287"/>
      <c r="J18" s="278"/>
    </row>
    <row r="19" spans="3:10" ht="15.75" thickBot="1">
      <c r="C19" s="283"/>
      <c r="D19" s="284"/>
      <c r="E19" s="284"/>
      <c r="F19" s="284"/>
      <c r="G19" s="285" t="s">
        <v>719</v>
      </c>
      <c r="H19" s="286">
        <v>15</v>
      </c>
      <c r="I19" s="287"/>
      <c r="J19" s="278"/>
    </row>
    <row r="20" spans="3:10" ht="15.75" thickBot="1">
      <c r="C20" s="283"/>
      <c r="D20" s="284"/>
      <c r="E20" s="284"/>
      <c r="F20" s="284"/>
      <c r="G20" s="285" t="s">
        <v>722</v>
      </c>
      <c r="H20" s="286">
        <v>10</v>
      </c>
      <c r="I20" s="287"/>
      <c r="J20" s="278"/>
    </row>
    <row r="21" spans="3:10" ht="24.75" thickBot="1">
      <c r="C21" s="283"/>
      <c r="D21" s="284"/>
      <c r="E21" s="284"/>
      <c r="F21" s="284"/>
      <c r="G21" s="285" t="s">
        <v>724</v>
      </c>
      <c r="H21" s="286">
        <v>15</v>
      </c>
      <c r="I21" s="287"/>
      <c r="J21" s="278"/>
    </row>
    <row r="22" spans="3:10" ht="24.75" thickBot="1">
      <c r="C22" s="283"/>
      <c r="D22" s="284"/>
      <c r="E22" s="284"/>
      <c r="F22" s="284"/>
      <c r="G22" s="285" t="s">
        <v>725</v>
      </c>
      <c r="H22" s="286">
        <v>10</v>
      </c>
      <c r="I22" s="287"/>
      <c r="J22" s="278"/>
    </row>
    <row r="23" spans="3:10" ht="24.75" thickBot="1">
      <c r="C23" s="283"/>
      <c r="D23" s="284"/>
      <c r="E23" s="284"/>
      <c r="F23" s="284"/>
      <c r="G23" s="285" t="s">
        <v>727</v>
      </c>
      <c r="H23" s="286">
        <v>30</v>
      </c>
      <c r="I23" s="287"/>
      <c r="J23" s="278"/>
    </row>
    <row r="24" spans="3:10" ht="15.75" thickBot="1">
      <c r="C24" s="529" t="s">
        <v>33</v>
      </c>
      <c r="D24" s="530"/>
      <c r="E24" s="530"/>
      <c r="F24" s="530"/>
      <c r="G24" s="538"/>
      <c r="H24" s="288">
        <v>100</v>
      </c>
      <c r="I24" s="289"/>
      <c r="J24" s="290"/>
    </row>
    <row r="26" spans="3:10" ht="15" thickBot="1"/>
    <row r="27" spans="3:10" ht="30.75" thickBot="1">
      <c r="C27" s="291" t="s">
        <v>729</v>
      </c>
      <c r="D27" s="292" t="s">
        <v>730</v>
      </c>
    </row>
    <row r="28" spans="3:10" ht="15.75" thickBot="1">
      <c r="C28" s="293" t="s">
        <v>731</v>
      </c>
      <c r="D28" s="294">
        <v>0</v>
      </c>
    </row>
    <row r="29" spans="3:10" ht="15.75" thickBot="1">
      <c r="C29" s="293" t="s">
        <v>732</v>
      </c>
      <c r="D29" s="294">
        <v>1</v>
      </c>
    </row>
    <row r="30" spans="3:10" ht="15.75" thickBot="1">
      <c r="C30" s="293" t="s">
        <v>733</v>
      </c>
      <c r="D30" s="294">
        <v>2</v>
      </c>
    </row>
    <row r="33" spans="3:21" s="295" customFormat="1" ht="21.75" customHeight="1">
      <c r="C33" s="527" t="s">
        <v>734</v>
      </c>
      <c r="D33" s="527"/>
      <c r="E33" s="527"/>
      <c r="F33" s="527"/>
      <c r="G33" s="527"/>
      <c r="H33" s="527"/>
      <c r="I33" s="527"/>
      <c r="J33" s="527"/>
      <c r="K33" s="527"/>
      <c r="L33" s="527"/>
      <c r="M33" s="527"/>
      <c r="N33" s="527"/>
      <c r="O33" s="527"/>
      <c r="P33" s="527"/>
      <c r="Q33" s="527"/>
      <c r="R33" s="527"/>
      <c r="S33" s="527"/>
      <c r="T33" s="527"/>
      <c r="U33" s="527"/>
    </row>
    <row r="34" spans="3:21" s="295" customFormat="1" ht="15.6" customHeight="1">
      <c r="C34" s="296" t="s">
        <v>735</v>
      </c>
      <c r="D34" s="523" t="s">
        <v>736</v>
      </c>
      <c r="E34" s="523"/>
      <c r="F34" s="523"/>
      <c r="G34" s="523"/>
      <c r="H34" s="523"/>
      <c r="I34" s="523"/>
      <c r="J34" s="523"/>
      <c r="K34" s="523"/>
      <c r="L34" s="523"/>
      <c r="M34" s="523"/>
      <c r="N34" s="523"/>
      <c r="O34" s="523"/>
      <c r="P34" s="523"/>
      <c r="Q34" s="523"/>
      <c r="R34" s="523"/>
      <c r="S34" s="523"/>
      <c r="T34" s="523"/>
      <c r="U34" s="523"/>
    </row>
    <row r="35" spans="3:21" s="295" customFormat="1" ht="15.6" customHeight="1">
      <c r="C35" s="296" t="s">
        <v>737</v>
      </c>
      <c r="D35" s="523" t="s">
        <v>888</v>
      </c>
      <c r="E35" s="523"/>
      <c r="F35" s="523"/>
      <c r="G35" s="523"/>
      <c r="H35" s="523"/>
      <c r="I35" s="523"/>
      <c r="J35" s="523"/>
      <c r="K35" s="523"/>
      <c r="L35" s="523"/>
      <c r="M35" s="523"/>
      <c r="N35" s="523"/>
      <c r="O35" s="523"/>
      <c r="P35" s="523"/>
      <c r="Q35" s="523"/>
      <c r="R35" s="523"/>
      <c r="S35" s="523"/>
      <c r="T35" s="523"/>
      <c r="U35" s="523"/>
    </row>
    <row r="36" spans="3:21" s="295" customFormat="1" ht="32.25" customHeight="1">
      <c r="C36" s="297" t="s">
        <v>739</v>
      </c>
      <c r="D36" s="523"/>
      <c r="E36" s="523"/>
      <c r="F36" s="523"/>
      <c r="G36" s="523"/>
      <c r="H36" s="523"/>
      <c r="I36" s="523"/>
      <c r="J36" s="523"/>
      <c r="K36" s="523"/>
      <c r="L36" s="523"/>
      <c r="M36" s="523"/>
      <c r="N36" s="523"/>
      <c r="O36" s="523"/>
      <c r="P36" s="523"/>
      <c r="Q36" s="523"/>
      <c r="R36" s="523"/>
      <c r="S36" s="523"/>
      <c r="T36" s="523"/>
      <c r="U36" s="523"/>
    </row>
    <row r="37" spans="3:21" s="295" customFormat="1" ht="15">
      <c r="C37" s="539" t="s">
        <v>889</v>
      </c>
      <c r="D37" s="539"/>
      <c r="E37" s="539"/>
      <c r="F37" s="539"/>
      <c r="G37" s="539"/>
      <c r="H37" s="539"/>
      <c r="I37" s="539"/>
      <c r="J37" s="539"/>
      <c r="K37" s="539"/>
      <c r="L37" s="539"/>
      <c r="M37" s="539"/>
      <c r="N37" s="539"/>
      <c r="O37" s="539"/>
      <c r="P37" s="539"/>
      <c r="Q37" s="539"/>
      <c r="R37" s="539"/>
      <c r="S37" s="539"/>
      <c r="T37" s="539"/>
      <c r="U37" s="539"/>
    </row>
    <row r="38" spans="3:21" s="295" customFormat="1" ht="15"/>
    <row r="39" spans="3:21" s="295" customFormat="1" ht="22.5" customHeight="1">
      <c r="C39" s="527" t="s">
        <v>742</v>
      </c>
      <c r="D39" s="527"/>
      <c r="E39" s="527"/>
      <c r="F39" s="527"/>
      <c r="G39" s="527"/>
      <c r="H39" s="527"/>
      <c r="I39" s="527"/>
      <c r="J39" s="527"/>
      <c r="K39" s="527"/>
      <c r="L39" s="527"/>
      <c r="M39" s="527"/>
      <c r="N39" s="527"/>
      <c r="O39" s="527"/>
      <c r="P39" s="527"/>
      <c r="Q39" s="527"/>
      <c r="R39" s="527"/>
      <c r="S39" s="527"/>
      <c r="T39" s="527"/>
      <c r="U39" s="527"/>
    </row>
    <row r="40" spans="3:21" s="295" customFormat="1" ht="15.6" customHeight="1">
      <c r="C40" s="297" t="s">
        <v>735</v>
      </c>
      <c r="D40" s="528" t="s">
        <v>744</v>
      </c>
      <c r="E40" s="528"/>
      <c r="F40" s="528"/>
      <c r="G40" s="528"/>
      <c r="H40" s="528"/>
      <c r="I40" s="528"/>
      <c r="J40" s="528"/>
      <c r="K40" s="528"/>
      <c r="L40" s="528"/>
      <c r="M40" s="528"/>
      <c r="N40" s="528"/>
      <c r="O40" s="528"/>
      <c r="P40" s="528"/>
      <c r="Q40" s="528"/>
      <c r="R40" s="528"/>
      <c r="S40" s="528"/>
      <c r="T40" s="528"/>
      <c r="U40" s="528"/>
    </row>
    <row r="41" spans="3:21" s="295" customFormat="1" ht="15.6" customHeight="1">
      <c r="C41" s="297" t="s">
        <v>737</v>
      </c>
      <c r="D41" s="523" t="s">
        <v>888</v>
      </c>
      <c r="E41" s="523"/>
      <c r="F41" s="523"/>
      <c r="G41" s="523"/>
      <c r="H41" s="523"/>
      <c r="I41" s="523"/>
      <c r="J41" s="523"/>
      <c r="K41" s="523"/>
      <c r="L41" s="523"/>
      <c r="M41" s="523"/>
      <c r="N41" s="523"/>
      <c r="O41" s="523"/>
      <c r="P41" s="523"/>
      <c r="Q41" s="523"/>
      <c r="R41" s="523"/>
      <c r="S41" s="523"/>
      <c r="T41" s="523"/>
      <c r="U41" s="523"/>
    </row>
    <row r="42" spans="3:21" s="295" customFormat="1" ht="30.75" customHeight="1">
      <c r="C42" s="297" t="s">
        <v>739</v>
      </c>
      <c r="D42" s="523"/>
      <c r="E42" s="523"/>
      <c r="F42" s="523"/>
      <c r="G42" s="523"/>
      <c r="H42" s="523"/>
      <c r="I42" s="523"/>
      <c r="J42" s="523"/>
      <c r="K42" s="523"/>
      <c r="L42" s="523"/>
      <c r="M42" s="523"/>
      <c r="N42" s="523"/>
      <c r="O42" s="523"/>
      <c r="P42" s="523"/>
      <c r="Q42" s="523"/>
      <c r="R42" s="523"/>
      <c r="S42" s="523"/>
      <c r="T42" s="523"/>
      <c r="U42" s="523"/>
    </row>
    <row r="43" spans="3:21" s="295" customFormat="1" ht="147.75" customHeight="1">
      <c r="C43" s="298" t="s">
        <v>747</v>
      </c>
      <c r="D43" s="525" t="s">
        <v>748</v>
      </c>
      <c r="E43" s="525"/>
      <c r="F43" s="525"/>
      <c r="G43" s="525"/>
      <c r="H43" s="525"/>
      <c r="I43" s="525"/>
      <c r="J43" s="525"/>
      <c r="K43" s="525"/>
      <c r="L43" s="525"/>
      <c r="M43" s="525"/>
      <c r="N43" s="525"/>
      <c r="O43" s="525"/>
      <c r="P43" s="525"/>
      <c r="Q43" s="525"/>
      <c r="R43" s="525"/>
      <c r="S43" s="525"/>
      <c r="T43" s="525"/>
      <c r="U43" s="526"/>
    </row>
    <row r="44" spans="3:21" s="295" customFormat="1" ht="15"/>
    <row r="45" spans="3:21" s="295" customFormat="1" ht="21.75" customHeight="1">
      <c r="C45" s="527" t="s">
        <v>749</v>
      </c>
      <c r="D45" s="527"/>
      <c r="E45" s="527"/>
      <c r="F45" s="527"/>
      <c r="G45" s="527"/>
      <c r="H45" s="527"/>
      <c r="I45" s="527"/>
      <c r="J45" s="527"/>
      <c r="K45" s="527"/>
      <c r="L45" s="527"/>
      <c r="M45" s="527"/>
      <c r="N45" s="527"/>
      <c r="O45" s="527"/>
      <c r="P45" s="527"/>
      <c r="Q45" s="527"/>
      <c r="R45" s="527"/>
      <c r="S45" s="527"/>
      <c r="T45" s="527"/>
      <c r="U45" s="527"/>
    </row>
    <row r="46" spans="3:21" s="295" customFormat="1" ht="15.6" customHeight="1">
      <c r="C46" s="297" t="s">
        <v>735</v>
      </c>
      <c r="D46" s="528" t="s">
        <v>736</v>
      </c>
      <c r="E46" s="528"/>
      <c r="F46" s="528"/>
      <c r="G46" s="528"/>
      <c r="H46" s="528"/>
      <c r="I46" s="528"/>
      <c r="J46" s="528"/>
      <c r="K46" s="528"/>
      <c r="L46" s="528"/>
      <c r="M46" s="528"/>
      <c r="N46" s="528"/>
      <c r="O46" s="528"/>
      <c r="P46" s="528"/>
      <c r="Q46" s="528"/>
      <c r="R46" s="528"/>
      <c r="S46" s="528"/>
      <c r="T46" s="528"/>
      <c r="U46" s="528"/>
    </row>
    <row r="47" spans="3:21" s="295" customFormat="1" ht="15.6" customHeight="1">
      <c r="C47" s="297" t="s">
        <v>737</v>
      </c>
      <c r="D47" s="523" t="s">
        <v>890</v>
      </c>
      <c r="E47" s="523"/>
      <c r="F47" s="523"/>
      <c r="G47" s="523"/>
      <c r="H47" s="523"/>
      <c r="I47" s="523"/>
      <c r="J47" s="523"/>
      <c r="K47" s="523"/>
      <c r="L47" s="523"/>
      <c r="M47" s="523"/>
      <c r="N47" s="523"/>
      <c r="O47" s="523"/>
      <c r="P47" s="523"/>
      <c r="Q47" s="523"/>
      <c r="R47" s="523"/>
      <c r="S47" s="523"/>
      <c r="T47" s="523"/>
      <c r="U47" s="523"/>
    </row>
    <row r="48" spans="3:21" s="295" customFormat="1" ht="32.25" customHeight="1">
      <c r="C48" s="297" t="s">
        <v>739</v>
      </c>
      <c r="D48" s="523"/>
      <c r="E48" s="523"/>
      <c r="F48" s="523"/>
      <c r="G48" s="523"/>
      <c r="H48" s="523"/>
      <c r="I48" s="523"/>
      <c r="J48" s="523"/>
      <c r="K48" s="523"/>
      <c r="L48" s="523"/>
      <c r="M48" s="523"/>
      <c r="N48" s="523"/>
      <c r="O48" s="523"/>
      <c r="P48" s="523"/>
      <c r="Q48" s="523"/>
      <c r="R48" s="523"/>
      <c r="S48" s="523"/>
      <c r="T48" s="523"/>
      <c r="U48" s="523"/>
    </row>
    <row r="49" spans="3:21" s="295" customFormat="1" ht="285.75" customHeight="1">
      <c r="C49" s="297" t="s">
        <v>747</v>
      </c>
      <c r="D49" s="524" t="s">
        <v>750</v>
      </c>
      <c r="E49" s="525"/>
      <c r="F49" s="525"/>
      <c r="G49" s="525"/>
      <c r="H49" s="525"/>
      <c r="I49" s="525"/>
      <c r="J49" s="525"/>
      <c r="K49" s="525"/>
      <c r="L49" s="525"/>
      <c r="M49" s="525"/>
      <c r="N49" s="525"/>
      <c r="O49" s="525"/>
      <c r="P49" s="525"/>
      <c r="Q49" s="525"/>
      <c r="R49" s="525"/>
      <c r="S49" s="525"/>
      <c r="T49" s="525"/>
      <c r="U49" s="526"/>
    </row>
  </sheetData>
  <mergeCells count="32">
    <mergeCell ref="D13:G13"/>
    <mergeCell ref="A4:A5"/>
    <mergeCell ref="B4:B5"/>
    <mergeCell ref="C4:C5"/>
    <mergeCell ref="D4:E4"/>
    <mergeCell ref="F4:F5"/>
    <mergeCell ref="G4:G5"/>
    <mergeCell ref="H4:I4"/>
    <mergeCell ref="J4:J5"/>
    <mergeCell ref="K4:M4"/>
    <mergeCell ref="N4:P4"/>
    <mergeCell ref="Q4:Q5"/>
    <mergeCell ref="D40:U40"/>
    <mergeCell ref="C14:I14"/>
    <mergeCell ref="C15:C16"/>
    <mergeCell ref="D15:F15"/>
    <mergeCell ref="H15:I15"/>
    <mergeCell ref="C24:G24"/>
    <mergeCell ref="C33:U33"/>
    <mergeCell ref="D34:U34"/>
    <mergeCell ref="D35:U35"/>
    <mergeCell ref="D36:U36"/>
    <mergeCell ref="C37:U37"/>
    <mergeCell ref="C39:U39"/>
    <mergeCell ref="D48:U48"/>
    <mergeCell ref="D49:U49"/>
    <mergeCell ref="D41:U41"/>
    <mergeCell ref="D42:U42"/>
    <mergeCell ref="D43:U43"/>
    <mergeCell ref="C45:U45"/>
    <mergeCell ref="D46:U46"/>
    <mergeCell ref="D47:U4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AD70"/>
  <sheetViews>
    <sheetView workbookViewId="0">
      <selection activeCell="H12" sqref="H12"/>
    </sheetView>
  </sheetViews>
  <sheetFormatPr baseColWidth="10" defaultRowHeight="12.75"/>
  <sheetData>
    <row r="1" spans="1:15" s="173" customFormat="1" ht="15.75" customHeight="1">
      <c r="A1" s="480"/>
      <c r="B1" s="480"/>
      <c r="C1" s="368" t="s">
        <v>34</v>
      </c>
      <c r="D1" s="368"/>
      <c r="E1" s="368"/>
      <c r="F1" s="372" t="s">
        <v>228</v>
      </c>
      <c r="G1" s="372"/>
    </row>
    <row r="2" spans="1:15" s="173" customFormat="1" ht="15.75" customHeight="1">
      <c r="A2" s="480"/>
      <c r="B2" s="480"/>
      <c r="C2" s="368"/>
      <c r="D2" s="368"/>
      <c r="E2" s="368"/>
      <c r="F2" s="372" t="s">
        <v>53</v>
      </c>
      <c r="G2" s="372"/>
    </row>
    <row r="3" spans="1:15" s="173" customFormat="1" ht="15.75" customHeight="1">
      <c r="A3" s="480"/>
      <c r="B3" s="480"/>
      <c r="C3" s="368"/>
      <c r="D3" s="368"/>
      <c r="E3" s="368"/>
      <c r="F3" s="372" t="s">
        <v>235</v>
      </c>
      <c r="G3" s="372"/>
    </row>
    <row r="4" spans="1:15" s="173" customFormat="1" ht="13.5" thickBot="1"/>
    <row r="5" spans="1:15" s="173" customFormat="1" ht="13.5" thickBot="1">
      <c r="A5" s="475" t="s">
        <v>15</v>
      </c>
      <c r="B5" s="478" t="s">
        <v>16</v>
      </c>
      <c r="C5" s="479"/>
      <c r="D5" s="475" t="s">
        <v>17</v>
      </c>
      <c r="E5" s="478" t="s">
        <v>704</v>
      </c>
      <c r="F5" s="479"/>
      <c r="G5" s="469" t="s">
        <v>19</v>
      </c>
      <c r="I5" s="475" t="s">
        <v>15</v>
      </c>
      <c r="J5" s="478" t="s">
        <v>16</v>
      </c>
      <c r="K5" s="479"/>
      <c r="L5" s="475" t="s">
        <v>17</v>
      </c>
      <c r="M5" s="478" t="s">
        <v>704</v>
      </c>
      <c r="N5" s="479"/>
      <c r="O5" s="469" t="s">
        <v>19</v>
      </c>
    </row>
    <row r="6" spans="1:15" s="173" customFormat="1">
      <c r="A6" s="476"/>
      <c r="B6" s="175" t="s">
        <v>20</v>
      </c>
      <c r="C6" s="175" t="s">
        <v>22</v>
      </c>
      <c r="D6" s="476"/>
      <c r="E6" s="475" t="s">
        <v>24</v>
      </c>
      <c r="F6" s="475" t="s">
        <v>25</v>
      </c>
      <c r="G6" s="470"/>
      <c r="I6" s="476"/>
      <c r="J6" s="175" t="s">
        <v>20</v>
      </c>
      <c r="K6" s="175" t="s">
        <v>22</v>
      </c>
      <c r="L6" s="476"/>
      <c r="M6" s="475" t="s">
        <v>24</v>
      </c>
      <c r="N6" s="475" t="s">
        <v>25</v>
      </c>
      <c r="O6" s="470"/>
    </row>
    <row r="7" spans="1:15" s="173" customFormat="1" ht="64.5" thickBot="1">
      <c r="A7" s="477"/>
      <c r="B7" s="177" t="s">
        <v>21</v>
      </c>
      <c r="C7" s="177" t="s">
        <v>23</v>
      </c>
      <c r="D7" s="477"/>
      <c r="E7" s="477"/>
      <c r="F7" s="477"/>
      <c r="G7" s="471"/>
      <c r="I7" s="477"/>
      <c r="J7" s="177" t="s">
        <v>21</v>
      </c>
      <c r="K7" s="177" t="s">
        <v>23</v>
      </c>
      <c r="L7" s="477"/>
      <c r="M7" s="477"/>
      <c r="N7" s="477"/>
      <c r="O7" s="471"/>
    </row>
    <row r="8" spans="1:15" s="173" customFormat="1" ht="102.75" thickBot="1">
      <c r="A8" s="469" t="s">
        <v>788</v>
      </c>
      <c r="B8" s="472" t="s">
        <v>674</v>
      </c>
      <c r="C8" s="472"/>
      <c r="D8" s="182" t="s">
        <v>26</v>
      </c>
      <c r="E8" s="164">
        <v>15</v>
      </c>
      <c r="F8" s="164">
        <v>0</v>
      </c>
      <c r="G8" s="164" t="s">
        <v>789</v>
      </c>
      <c r="I8" s="469" t="str">
        <f>'[2]Mapa de Riesgos'!M104</f>
        <v>Verificar las instalaciones locativas</v>
      </c>
      <c r="J8" s="472" t="s">
        <v>674</v>
      </c>
      <c r="K8" s="472"/>
      <c r="L8" s="182" t="s">
        <v>26</v>
      </c>
      <c r="M8" s="164">
        <v>15</v>
      </c>
      <c r="N8" s="164">
        <v>0</v>
      </c>
      <c r="O8" s="164" t="s">
        <v>789</v>
      </c>
    </row>
    <row r="9" spans="1:15" s="173" customFormat="1" ht="41.25" customHeight="1">
      <c r="A9" s="470"/>
      <c r="B9" s="473"/>
      <c r="C9" s="473"/>
      <c r="D9" s="472" t="s">
        <v>27</v>
      </c>
      <c r="E9" s="439">
        <v>5</v>
      </c>
      <c r="F9" s="439">
        <v>0</v>
      </c>
      <c r="G9" s="439" t="s">
        <v>676</v>
      </c>
      <c r="I9" s="470"/>
      <c r="J9" s="473"/>
      <c r="K9" s="473"/>
      <c r="L9" s="472" t="s">
        <v>27</v>
      </c>
      <c r="M9" s="439">
        <v>5</v>
      </c>
      <c r="N9" s="439">
        <v>0</v>
      </c>
      <c r="O9" s="439" t="s">
        <v>676</v>
      </c>
    </row>
    <row r="10" spans="1:15" s="173" customFormat="1" ht="15" customHeight="1" thickBot="1">
      <c r="A10" s="470"/>
      <c r="B10" s="473"/>
      <c r="C10" s="473"/>
      <c r="D10" s="474"/>
      <c r="E10" s="440"/>
      <c r="F10" s="440"/>
      <c r="G10" s="440"/>
      <c r="I10" s="470"/>
      <c r="J10" s="473"/>
      <c r="K10" s="473"/>
      <c r="L10" s="474"/>
      <c r="M10" s="440"/>
      <c r="N10" s="440"/>
      <c r="O10" s="440"/>
    </row>
    <row r="11" spans="1:15" s="173" customFormat="1" ht="16.5" customHeight="1" thickBot="1">
      <c r="A11" s="470"/>
      <c r="B11" s="473"/>
      <c r="C11" s="473"/>
      <c r="D11" s="177" t="s">
        <v>28</v>
      </c>
      <c r="E11" s="165">
        <v>0</v>
      </c>
      <c r="F11" s="165">
        <v>15</v>
      </c>
      <c r="G11" s="165" t="s">
        <v>677</v>
      </c>
      <c r="I11" s="470"/>
      <c r="J11" s="473"/>
      <c r="K11" s="473"/>
      <c r="L11" s="177" t="s">
        <v>28</v>
      </c>
      <c r="M11" s="165">
        <v>0</v>
      </c>
      <c r="N11" s="165">
        <v>15</v>
      </c>
      <c r="O11" s="165" t="s">
        <v>677</v>
      </c>
    </row>
    <row r="12" spans="1:15" s="173" customFormat="1" ht="64.5" customHeight="1" thickBot="1">
      <c r="A12" s="470"/>
      <c r="B12" s="473"/>
      <c r="C12" s="473"/>
      <c r="D12" s="177" t="s">
        <v>29</v>
      </c>
      <c r="E12" s="165">
        <v>10</v>
      </c>
      <c r="F12" s="165">
        <v>0</v>
      </c>
      <c r="G12" s="165" t="s">
        <v>790</v>
      </c>
      <c r="I12" s="470"/>
      <c r="J12" s="473"/>
      <c r="K12" s="473"/>
      <c r="L12" s="177" t="s">
        <v>29</v>
      </c>
      <c r="M12" s="165">
        <v>10</v>
      </c>
      <c r="N12" s="165">
        <v>0</v>
      </c>
      <c r="O12" s="165" t="s">
        <v>790</v>
      </c>
    </row>
    <row r="13" spans="1:15" s="173" customFormat="1" ht="115.5" thickBot="1">
      <c r="A13" s="470"/>
      <c r="B13" s="473"/>
      <c r="C13" s="473"/>
      <c r="D13" s="177" t="s">
        <v>30</v>
      </c>
      <c r="E13" s="165">
        <v>15</v>
      </c>
      <c r="F13" s="165">
        <v>0</v>
      </c>
      <c r="G13" s="165" t="s">
        <v>791</v>
      </c>
      <c r="I13" s="470"/>
      <c r="J13" s="473"/>
      <c r="K13" s="473"/>
      <c r="L13" s="177" t="s">
        <v>30</v>
      </c>
      <c r="M13" s="165">
        <v>15</v>
      </c>
      <c r="N13" s="165">
        <v>0</v>
      </c>
      <c r="O13" s="165" t="s">
        <v>791</v>
      </c>
    </row>
    <row r="14" spans="1:15" s="173" customFormat="1" ht="165" customHeight="1" thickBot="1">
      <c r="A14" s="470"/>
      <c r="B14" s="473"/>
      <c r="C14" s="473"/>
      <c r="D14" s="177" t="s">
        <v>31</v>
      </c>
      <c r="E14" s="165">
        <v>10</v>
      </c>
      <c r="F14" s="165">
        <v>0</v>
      </c>
      <c r="G14" s="165" t="s">
        <v>680</v>
      </c>
      <c r="I14" s="470"/>
      <c r="J14" s="473"/>
      <c r="K14" s="473"/>
      <c r="L14" s="177" t="s">
        <v>31</v>
      </c>
      <c r="M14" s="165">
        <v>10</v>
      </c>
      <c r="N14" s="165">
        <v>0</v>
      </c>
      <c r="O14" s="165" t="s">
        <v>680</v>
      </c>
    </row>
    <row r="15" spans="1:15" s="173" customFormat="1" ht="54" customHeight="1" thickBot="1">
      <c r="A15" s="470"/>
      <c r="B15" s="473"/>
      <c r="C15" s="473"/>
      <c r="D15" s="177" t="s">
        <v>32</v>
      </c>
      <c r="E15" s="165">
        <v>30</v>
      </c>
      <c r="F15" s="165">
        <v>0</v>
      </c>
      <c r="G15" s="165" t="s">
        <v>792</v>
      </c>
      <c r="I15" s="470"/>
      <c r="J15" s="473"/>
      <c r="K15" s="473"/>
      <c r="L15" s="177" t="s">
        <v>32</v>
      </c>
      <c r="M15" s="165">
        <v>30</v>
      </c>
      <c r="N15" s="165">
        <v>0</v>
      </c>
      <c r="O15" s="165" t="s">
        <v>891</v>
      </c>
    </row>
    <row r="16" spans="1:15" s="173" customFormat="1" ht="13.5" thickBot="1">
      <c r="A16" s="471"/>
      <c r="B16" s="474"/>
      <c r="C16" s="474"/>
      <c r="D16" s="235" t="s">
        <v>33</v>
      </c>
      <c r="E16" s="191">
        <v>85</v>
      </c>
      <c r="F16" s="191">
        <v>15</v>
      </c>
      <c r="G16" s="191"/>
      <c r="I16" s="471"/>
      <c r="J16" s="474"/>
      <c r="K16" s="474"/>
      <c r="L16" s="235" t="s">
        <v>33</v>
      </c>
      <c r="M16" s="191">
        <v>85</v>
      </c>
      <c r="N16" s="191">
        <v>15</v>
      </c>
      <c r="O16" s="191"/>
    </row>
    <row r="17" spans="1:30" s="173" customFormat="1">
      <c r="A17" s="233"/>
      <c r="B17" s="193"/>
      <c r="C17" s="193"/>
      <c r="D17" s="194"/>
      <c r="E17" s="233"/>
      <c r="F17" s="233"/>
      <c r="G17" s="233"/>
    </row>
    <row r="18" spans="1:30" s="173" customFormat="1">
      <c r="A18" s="233"/>
      <c r="B18" s="193"/>
      <c r="C18" s="193"/>
      <c r="D18" s="194"/>
      <c r="E18" s="233"/>
      <c r="F18" s="233"/>
      <c r="G18" s="233"/>
    </row>
    <row r="19" spans="1:30" s="173" customFormat="1">
      <c r="A19" s="233"/>
      <c r="B19" s="193"/>
      <c r="C19" s="193"/>
      <c r="D19" s="194"/>
      <c r="E19" s="233"/>
      <c r="F19" s="233"/>
      <c r="G19" s="233"/>
    </row>
    <row r="20" spans="1:30" s="173" customFormat="1" ht="15.75" customHeight="1">
      <c r="A20" s="480"/>
      <c r="B20" s="480"/>
      <c r="C20" s="368" t="s">
        <v>34</v>
      </c>
      <c r="D20" s="368"/>
      <c r="E20" s="368"/>
      <c r="F20" s="372" t="s">
        <v>228</v>
      </c>
      <c r="G20" s="372"/>
    </row>
    <row r="21" spans="1:30" s="173" customFormat="1" ht="15.75" customHeight="1">
      <c r="A21" s="480"/>
      <c r="B21" s="480"/>
      <c r="C21" s="368"/>
      <c r="D21" s="368"/>
      <c r="E21" s="368"/>
      <c r="F21" s="372" t="s">
        <v>229</v>
      </c>
      <c r="G21" s="372"/>
    </row>
    <row r="22" spans="1:30" s="173" customFormat="1" ht="15.75" customHeight="1">
      <c r="A22" s="480"/>
      <c r="B22" s="480"/>
      <c r="C22" s="368"/>
      <c r="D22" s="368"/>
      <c r="E22" s="368"/>
      <c r="F22" s="485" t="s">
        <v>230</v>
      </c>
      <c r="G22" s="486"/>
    </row>
    <row r="23" spans="1:30" s="173" customFormat="1" ht="14.25" customHeight="1" thickBot="1">
      <c r="A23" s="233"/>
      <c r="B23" s="193"/>
      <c r="C23" s="193"/>
      <c r="D23" s="194"/>
      <c r="E23" s="233"/>
      <c r="F23" s="233"/>
      <c r="G23" s="233"/>
    </row>
    <row r="24" spans="1:30" s="173" customFormat="1" ht="13.5" customHeight="1" thickBot="1">
      <c r="A24" s="475" t="s">
        <v>15</v>
      </c>
      <c r="B24" s="478" t="s">
        <v>16</v>
      </c>
      <c r="C24" s="479"/>
      <c r="D24" s="475" t="s">
        <v>17</v>
      </c>
      <c r="E24" s="478" t="s">
        <v>704</v>
      </c>
      <c r="F24" s="479"/>
      <c r="G24" s="469" t="s">
        <v>19</v>
      </c>
      <c r="L24" s="577"/>
      <c r="M24" s="578"/>
      <c r="N24" s="565" t="s">
        <v>34</v>
      </c>
      <c r="O24" s="566"/>
      <c r="P24" s="567"/>
      <c r="Q24" s="574" t="s">
        <v>228</v>
      </c>
      <c r="R24" s="575"/>
      <c r="S24" s="576"/>
    </row>
    <row r="25" spans="1:30" s="173" customFormat="1" ht="14.25" customHeight="1">
      <c r="A25" s="476"/>
      <c r="B25" s="175" t="s">
        <v>20</v>
      </c>
      <c r="C25" s="175" t="s">
        <v>22</v>
      </c>
      <c r="D25" s="476"/>
      <c r="E25" s="475" t="s">
        <v>24</v>
      </c>
      <c r="F25" s="475" t="s">
        <v>25</v>
      </c>
      <c r="G25" s="470"/>
      <c r="L25" s="579"/>
      <c r="M25" s="580"/>
      <c r="N25" s="568"/>
      <c r="O25" s="569"/>
      <c r="P25" s="570"/>
      <c r="Q25" s="574" t="s">
        <v>229</v>
      </c>
      <c r="R25" s="575"/>
      <c r="S25" s="576"/>
    </row>
    <row r="26" spans="1:30" s="173" customFormat="1" ht="67.5" customHeight="1" thickBot="1">
      <c r="A26" s="477"/>
      <c r="B26" s="177" t="s">
        <v>21</v>
      </c>
      <c r="C26" s="177" t="s">
        <v>23</v>
      </c>
      <c r="D26" s="477"/>
      <c r="E26" s="477"/>
      <c r="F26" s="477"/>
      <c r="G26" s="471"/>
      <c r="J26" s="174"/>
      <c r="K26" s="174"/>
      <c r="L26" s="581"/>
      <c r="M26" s="582"/>
      <c r="N26" s="571"/>
      <c r="O26" s="572"/>
      <c r="P26" s="573"/>
      <c r="Q26" s="574" t="s">
        <v>230</v>
      </c>
      <c r="R26" s="575"/>
      <c r="S26" s="576"/>
      <c r="T26" s="174"/>
      <c r="U26" s="174"/>
      <c r="V26" s="174"/>
      <c r="W26" s="174"/>
      <c r="X26" s="174"/>
      <c r="Y26" s="174"/>
      <c r="Z26" s="174"/>
      <c r="AA26" s="174"/>
      <c r="AB26" s="174"/>
      <c r="AC26" s="174"/>
      <c r="AD26" s="174"/>
    </row>
    <row r="27" spans="1:30" s="173" customFormat="1" ht="57.75" customHeight="1" thickBot="1">
      <c r="A27" s="559" t="s">
        <v>248</v>
      </c>
      <c r="B27" s="472" t="s">
        <v>674</v>
      </c>
      <c r="C27" s="472"/>
      <c r="D27" s="177" t="s">
        <v>26</v>
      </c>
      <c r="E27" s="191">
        <v>15</v>
      </c>
      <c r="F27" s="191">
        <v>0</v>
      </c>
      <c r="G27" s="165" t="s">
        <v>793</v>
      </c>
      <c r="J27" s="174"/>
      <c r="K27" s="174"/>
      <c r="L27" s="562" t="s">
        <v>705</v>
      </c>
      <c r="M27" s="563"/>
      <c r="N27" s="563"/>
      <c r="O27" s="563"/>
      <c r="P27" s="563"/>
      <c r="Q27" s="563"/>
      <c r="R27" s="564"/>
      <c r="S27" s="239"/>
      <c r="T27" s="174"/>
      <c r="U27" s="174"/>
      <c r="V27" s="174"/>
      <c r="W27" s="174"/>
      <c r="X27" s="174"/>
      <c r="Y27" s="174"/>
      <c r="Z27" s="174"/>
      <c r="AA27" s="174"/>
      <c r="AB27" s="174"/>
      <c r="AC27" s="174"/>
      <c r="AD27" s="174"/>
    </row>
    <row r="28" spans="1:30" s="173" customFormat="1" ht="61.5" customHeight="1" thickBot="1">
      <c r="A28" s="560"/>
      <c r="B28" s="473"/>
      <c r="C28" s="473"/>
      <c r="D28" s="472" t="s">
        <v>27</v>
      </c>
      <c r="E28" s="469">
        <v>5</v>
      </c>
      <c r="F28" s="469">
        <v>0</v>
      </c>
      <c r="G28" s="439" t="s">
        <v>794</v>
      </c>
      <c r="J28" s="174"/>
      <c r="K28" s="174"/>
      <c r="L28" s="493" t="s">
        <v>706</v>
      </c>
      <c r="M28" s="495" t="s">
        <v>707</v>
      </c>
      <c r="N28" s="512"/>
      <c r="O28" s="496"/>
      <c r="P28" s="210" t="s">
        <v>708</v>
      </c>
      <c r="Q28" s="517" t="s">
        <v>709</v>
      </c>
      <c r="R28" s="518"/>
      <c r="S28" s="209"/>
      <c r="T28" s="174"/>
      <c r="U28" s="174"/>
      <c r="V28" s="174"/>
      <c r="W28" s="174"/>
      <c r="X28" s="174"/>
      <c r="Y28" s="174"/>
      <c r="Z28" s="174"/>
      <c r="AA28" s="174"/>
      <c r="AB28" s="174"/>
      <c r="AC28" s="174"/>
      <c r="AD28" s="174"/>
    </row>
    <row r="29" spans="1:30" s="173" customFormat="1" ht="17.25" customHeight="1" thickBot="1">
      <c r="A29" s="560"/>
      <c r="B29" s="473"/>
      <c r="C29" s="473"/>
      <c r="D29" s="474"/>
      <c r="E29" s="471"/>
      <c r="F29" s="471"/>
      <c r="G29" s="440"/>
      <c r="J29" s="174"/>
      <c r="K29" s="174"/>
      <c r="L29" s="494"/>
      <c r="M29" s="179" t="s">
        <v>20</v>
      </c>
      <c r="N29" s="179" t="s">
        <v>710</v>
      </c>
      <c r="O29" s="179" t="s">
        <v>22</v>
      </c>
      <c r="P29" s="212" t="s">
        <v>711</v>
      </c>
      <c r="Q29" s="213" t="s">
        <v>712</v>
      </c>
      <c r="R29" s="214" t="s">
        <v>713</v>
      </c>
      <c r="S29" s="209"/>
      <c r="T29" s="174"/>
      <c r="U29" s="174"/>
      <c r="V29" s="174"/>
      <c r="W29" s="174"/>
      <c r="X29" s="174"/>
      <c r="Y29" s="174"/>
      <c r="Z29" s="174"/>
      <c r="AA29" s="174"/>
      <c r="AB29" s="174"/>
      <c r="AC29" s="174"/>
      <c r="AD29" s="174"/>
    </row>
    <row r="30" spans="1:30" s="173" customFormat="1" ht="35.25" customHeight="1" thickBot="1">
      <c r="A30" s="560"/>
      <c r="B30" s="473"/>
      <c r="C30" s="473"/>
      <c r="D30" s="177" t="s">
        <v>28</v>
      </c>
      <c r="E30" s="191">
        <v>0</v>
      </c>
      <c r="F30" s="191">
        <v>15</v>
      </c>
      <c r="G30" s="191"/>
      <c r="J30" s="174"/>
      <c r="K30" s="174"/>
      <c r="L30" s="183" t="s">
        <v>266</v>
      </c>
      <c r="M30" s="184" t="s">
        <v>717</v>
      </c>
      <c r="N30" s="184"/>
      <c r="O30" s="184"/>
      <c r="P30" s="221" t="s">
        <v>715</v>
      </c>
      <c r="Q30" s="240">
        <v>15</v>
      </c>
      <c r="R30" s="241"/>
      <c r="S30" s="209"/>
      <c r="T30" s="174"/>
      <c r="U30" s="174"/>
      <c r="V30" s="174"/>
      <c r="W30" s="174"/>
      <c r="X30" s="174"/>
      <c r="Y30" s="174"/>
      <c r="Z30" s="174"/>
      <c r="AA30" s="174"/>
      <c r="AB30" s="174"/>
      <c r="AC30" s="174"/>
      <c r="AD30" s="174"/>
    </row>
    <row r="31" spans="1:30" s="173" customFormat="1" ht="21.75" customHeight="1" thickBot="1">
      <c r="A31" s="560"/>
      <c r="B31" s="473"/>
      <c r="C31" s="473"/>
      <c r="D31" s="177" t="s">
        <v>29</v>
      </c>
      <c r="E31" s="191">
        <v>10</v>
      </c>
      <c r="F31" s="191">
        <v>0</v>
      </c>
      <c r="G31" s="165" t="s">
        <v>795</v>
      </c>
      <c r="J31" s="174"/>
      <c r="K31" s="174"/>
      <c r="L31" s="183" t="s">
        <v>271</v>
      </c>
      <c r="M31" s="184" t="s">
        <v>717</v>
      </c>
      <c r="N31" s="184"/>
      <c r="O31" s="184"/>
      <c r="P31" s="221" t="s">
        <v>718</v>
      </c>
      <c r="Q31" s="240">
        <v>5</v>
      </c>
      <c r="R31" s="241"/>
      <c r="S31" s="209"/>
      <c r="T31" s="174"/>
      <c r="U31" s="174"/>
      <c r="V31" s="174"/>
      <c r="W31" s="174"/>
      <c r="X31" s="174"/>
      <c r="Y31" s="174"/>
      <c r="Z31" s="174"/>
      <c r="AA31" s="174"/>
      <c r="AB31" s="174"/>
      <c r="AC31" s="174"/>
      <c r="AD31" s="174"/>
    </row>
    <row r="32" spans="1:30" s="173" customFormat="1" ht="61.5" customHeight="1" thickBot="1">
      <c r="A32" s="560"/>
      <c r="B32" s="473"/>
      <c r="C32" s="473"/>
      <c r="D32" s="177" t="s">
        <v>30</v>
      </c>
      <c r="E32" s="191">
        <v>15</v>
      </c>
      <c r="F32" s="191">
        <v>0</v>
      </c>
      <c r="G32" s="165" t="s">
        <v>314</v>
      </c>
      <c r="J32" s="174"/>
      <c r="K32" s="174"/>
      <c r="L32" s="183" t="s">
        <v>796</v>
      </c>
      <c r="M32" s="184" t="s">
        <v>717</v>
      </c>
      <c r="N32" s="184"/>
      <c r="O32" s="184"/>
      <c r="P32" s="221" t="s">
        <v>719</v>
      </c>
      <c r="Q32" s="240">
        <v>0</v>
      </c>
      <c r="R32" s="241">
        <v>15</v>
      </c>
      <c r="S32" s="209"/>
      <c r="T32" s="174"/>
      <c r="U32" s="174"/>
      <c r="V32" s="174"/>
      <c r="W32" s="174"/>
      <c r="X32" s="174"/>
      <c r="Y32" s="174"/>
      <c r="Z32" s="174"/>
      <c r="AA32" s="174"/>
      <c r="AB32" s="174"/>
      <c r="AC32" s="174"/>
      <c r="AD32" s="174"/>
    </row>
    <row r="33" spans="1:30" s="173" customFormat="1" ht="140.25" customHeight="1" thickBot="1">
      <c r="A33" s="560"/>
      <c r="B33" s="473"/>
      <c r="C33" s="473"/>
      <c r="D33" s="177" t="s">
        <v>31</v>
      </c>
      <c r="E33" s="191">
        <v>10</v>
      </c>
      <c r="F33" s="191">
        <v>0</v>
      </c>
      <c r="G33" s="165" t="s">
        <v>797</v>
      </c>
      <c r="J33" s="174"/>
      <c r="K33" s="174"/>
      <c r="L33" s="183" t="s">
        <v>438</v>
      </c>
      <c r="M33" s="184" t="s">
        <v>717</v>
      </c>
      <c r="N33" s="184"/>
      <c r="O33" s="184"/>
      <c r="P33" s="221" t="s">
        <v>722</v>
      </c>
      <c r="Q33" s="240">
        <v>10</v>
      </c>
      <c r="R33" s="241"/>
      <c r="S33" s="209"/>
      <c r="T33" s="174"/>
      <c r="U33" s="174"/>
      <c r="V33" s="174"/>
      <c r="W33" s="174"/>
      <c r="X33" s="174"/>
      <c r="Y33" s="174"/>
      <c r="Z33" s="174"/>
      <c r="AA33" s="174"/>
      <c r="AB33" s="174"/>
      <c r="AC33" s="174"/>
      <c r="AD33" s="174"/>
    </row>
    <row r="34" spans="1:30" s="173" customFormat="1" ht="129.75" customHeight="1" thickBot="1">
      <c r="A34" s="560"/>
      <c r="B34" s="473"/>
      <c r="C34" s="473"/>
      <c r="D34" s="177" t="s">
        <v>32</v>
      </c>
      <c r="E34" s="191">
        <v>30</v>
      </c>
      <c r="F34" s="191"/>
      <c r="G34" s="242" t="s">
        <v>798</v>
      </c>
      <c r="J34" s="174"/>
      <c r="K34" s="174"/>
      <c r="L34" s="183" t="s">
        <v>274</v>
      </c>
      <c r="M34" s="184" t="s">
        <v>717</v>
      </c>
      <c r="N34" s="184"/>
      <c r="O34" s="184"/>
      <c r="P34" s="221" t="s">
        <v>724</v>
      </c>
      <c r="Q34" s="240">
        <v>15</v>
      </c>
      <c r="R34" s="241"/>
      <c r="S34" s="209"/>
      <c r="T34" s="174"/>
      <c r="U34" s="174"/>
      <c r="V34" s="174"/>
      <c r="W34" s="174"/>
      <c r="X34" s="174"/>
      <c r="Y34" s="174"/>
      <c r="Z34" s="174"/>
      <c r="AA34" s="174"/>
      <c r="AB34" s="174"/>
      <c r="AC34" s="174"/>
      <c r="AD34" s="174"/>
    </row>
    <row r="35" spans="1:30" s="173" customFormat="1" ht="20.25" customHeight="1" thickBot="1">
      <c r="A35" s="561"/>
      <c r="B35" s="474"/>
      <c r="C35" s="474"/>
      <c r="D35" s="235" t="s">
        <v>33</v>
      </c>
      <c r="E35" s="191">
        <v>85</v>
      </c>
      <c r="F35" s="191">
        <v>15</v>
      </c>
      <c r="G35" s="191"/>
      <c r="J35" s="174"/>
      <c r="K35" s="174"/>
      <c r="L35" s="183"/>
      <c r="M35" s="184"/>
      <c r="N35" s="184"/>
      <c r="O35" s="184"/>
      <c r="P35" s="221" t="s">
        <v>725</v>
      </c>
      <c r="Q35" s="240">
        <v>10</v>
      </c>
      <c r="R35" s="241"/>
      <c r="S35" s="209"/>
      <c r="T35" s="174"/>
      <c r="U35" s="174"/>
      <c r="V35" s="174"/>
      <c r="W35" s="174"/>
      <c r="X35" s="174"/>
      <c r="Y35" s="174"/>
      <c r="Z35" s="174"/>
      <c r="AA35" s="174"/>
      <c r="AB35" s="174"/>
      <c r="AC35" s="174"/>
      <c r="AD35" s="174"/>
    </row>
    <row r="36" spans="1:30" s="173" customFormat="1" ht="12" customHeight="1" thickBot="1">
      <c r="A36" s="233"/>
      <c r="B36" s="193"/>
      <c r="C36" s="193"/>
      <c r="D36" s="194"/>
      <c r="E36" s="233"/>
      <c r="F36" s="233"/>
      <c r="G36" s="233"/>
      <c r="J36" s="174"/>
      <c r="K36" s="174"/>
      <c r="L36" s="183"/>
      <c r="M36" s="184"/>
      <c r="N36" s="184"/>
      <c r="O36" s="184"/>
      <c r="P36" s="221" t="s">
        <v>727</v>
      </c>
      <c r="Q36" s="240">
        <v>30</v>
      </c>
      <c r="R36" s="241"/>
      <c r="S36" s="209"/>
      <c r="T36" s="174"/>
      <c r="U36" s="174"/>
      <c r="V36" s="174"/>
      <c r="W36" s="174"/>
      <c r="X36" s="174"/>
      <c r="Y36" s="174"/>
      <c r="Z36" s="174"/>
      <c r="AA36" s="174"/>
      <c r="AB36" s="174"/>
      <c r="AC36" s="174"/>
      <c r="AD36" s="174"/>
    </row>
    <row r="37" spans="1:30" s="173" customFormat="1" ht="12.75" customHeight="1" thickBot="1">
      <c r="A37" s="233"/>
      <c r="B37" s="193"/>
      <c r="C37" s="193"/>
      <c r="D37" s="194"/>
      <c r="E37" s="233"/>
      <c r="F37" s="233"/>
      <c r="G37" s="233"/>
      <c r="J37" s="174"/>
      <c r="K37" s="174"/>
      <c r="L37" s="490" t="s">
        <v>33</v>
      </c>
      <c r="M37" s="491"/>
      <c r="N37" s="491"/>
      <c r="O37" s="491"/>
      <c r="P37" s="511"/>
      <c r="Q37" s="243">
        <v>85</v>
      </c>
      <c r="R37" s="244">
        <v>15</v>
      </c>
      <c r="S37" s="229"/>
      <c r="T37" s="174"/>
      <c r="U37" s="174"/>
      <c r="V37" s="174"/>
      <c r="W37" s="174"/>
      <c r="X37" s="174"/>
      <c r="Y37" s="174"/>
      <c r="Z37" s="174"/>
      <c r="AA37" s="174"/>
      <c r="AB37" s="174"/>
      <c r="AC37" s="174"/>
      <c r="AD37" s="174"/>
    </row>
    <row r="38" spans="1:30" s="173" customFormat="1" ht="12.75" customHeight="1">
      <c r="J38" s="174"/>
      <c r="K38" s="174"/>
      <c r="L38" s="174"/>
      <c r="M38" s="174"/>
      <c r="N38" s="174"/>
      <c r="O38" s="174"/>
      <c r="P38" s="174"/>
      <c r="Q38" s="174"/>
      <c r="R38" s="174"/>
      <c r="S38" s="174"/>
      <c r="T38" s="174"/>
      <c r="U38" s="174"/>
      <c r="V38" s="174"/>
      <c r="W38" s="174"/>
      <c r="X38" s="174"/>
      <c r="Y38" s="174"/>
      <c r="Z38" s="174"/>
      <c r="AA38" s="174"/>
      <c r="AB38" s="174"/>
      <c r="AC38" s="174"/>
      <c r="AD38" s="174"/>
    </row>
    <row r="39" spans="1:30" s="173" customFormat="1" ht="15.75" customHeight="1" thickBot="1">
      <c r="A39" s="480"/>
      <c r="B39" s="480"/>
      <c r="C39" s="368" t="s">
        <v>34</v>
      </c>
      <c r="D39" s="368"/>
      <c r="E39" s="368"/>
      <c r="F39" s="372" t="s">
        <v>228</v>
      </c>
      <c r="G39" s="372"/>
      <c r="J39" s="174"/>
      <c r="K39" s="174"/>
      <c r="L39" s="174"/>
      <c r="M39" s="174"/>
      <c r="N39" s="174"/>
      <c r="O39" s="174"/>
      <c r="P39" s="174"/>
      <c r="Q39" s="174"/>
      <c r="R39" s="174"/>
      <c r="S39" s="174"/>
      <c r="T39" s="174"/>
      <c r="U39" s="174"/>
      <c r="V39" s="174"/>
      <c r="W39" s="174"/>
      <c r="X39" s="174"/>
      <c r="Y39" s="174"/>
      <c r="Z39" s="174"/>
      <c r="AA39" s="174"/>
      <c r="AB39" s="174"/>
      <c r="AC39" s="174"/>
      <c r="AD39" s="174"/>
    </row>
    <row r="40" spans="1:30" s="173" customFormat="1" ht="69.75" customHeight="1" thickBot="1">
      <c r="A40" s="480"/>
      <c r="B40" s="480"/>
      <c r="C40" s="368"/>
      <c r="D40" s="368"/>
      <c r="E40" s="368"/>
      <c r="F40" s="372" t="s">
        <v>229</v>
      </c>
      <c r="G40" s="372"/>
      <c r="J40" s="174"/>
      <c r="K40" s="174"/>
      <c r="L40" s="195" t="s">
        <v>729</v>
      </c>
      <c r="M40" s="196" t="s">
        <v>730</v>
      </c>
      <c r="N40" s="174"/>
      <c r="O40" s="174"/>
      <c r="P40" s="174"/>
      <c r="Q40" s="174"/>
      <c r="R40" s="174"/>
      <c r="S40" s="174"/>
      <c r="T40" s="174"/>
      <c r="U40" s="174"/>
      <c r="V40" s="174"/>
      <c r="W40" s="174"/>
      <c r="X40" s="174"/>
      <c r="Y40" s="174"/>
      <c r="Z40" s="174"/>
      <c r="AA40" s="174"/>
      <c r="AB40" s="174"/>
      <c r="AC40" s="174"/>
      <c r="AD40" s="174"/>
    </row>
    <row r="41" spans="1:30" s="173" customFormat="1" ht="15.75" customHeight="1" thickBot="1">
      <c r="A41" s="480"/>
      <c r="B41" s="480"/>
      <c r="C41" s="368"/>
      <c r="D41" s="368"/>
      <c r="E41" s="368"/>
      <c r="F41" s="485" t="s">
        <v>230</v>
      </c>
      <c r="G41" s="486"/>
      <c r="J41" s="174"/>
      <c r="K41" s="174"/>
      <c r="L41" s="197" t="s">
        <v>731</v>
      </c>
      <c r="M41" s="198">
        <v>0</v>
      </c>
      <c r="N41" s="174"/>
      <c r="O41" s="174"/>
      <c r="P41" s="174"/>
      <c r="Q41" s="174"/>
      <c r="R41" s="174"/>
      <c r="S41" s="174"/>
      <c r="T41" s="174"/>
      <c r="U41" s="174"/>
      <c r="V41" s="174"/>
      <c r="W41" s="174"/>
      <c r="X41" s="174"/>
      <c r="Y41" s="174"/>
      <c r="Z41" s="174"/>
      <c r="AA41" s="174"/>
      <c r="AB41" s="174"/>
      <c r="AC41" s="174"/>
      <c r="AD41" s="174"/>
    </row>
    <row r="42" spans="1:30" s="173" customFormat="1" ht="14.25" customHeight="1" thickBot="1">
      <c r="A42" s="233"/>
      <c r="B42" s="193"/>
      <c r="C42" s="193"/>
      <c r="D42" s="194"/>
      <c r="E42" s="233"/>
      <c r="F42" s="233"/>
      <c r="G42" s="233"/>
      <c r="J42" s="174"/>
      <c r="K42" s="174"/>
      <c r="L42" s="197" t="s">
        <v>732</v>
      </c>
      <c r="M42" s="198">
        <v>1</v>
      </c>
      <c r="N42" s="174"/>
      <c r="O42" s="174"/>
      <c r="P42" s="174"/>
      <c r="Q42" s="174"/>
      <c r="R42" s="174"/>
      <c r="S42" s="174"/>
      <c r="T42" s="174"/>
      <c r="U42" s="174"/>
      <c r="V42" s="174"/>
      <c r="W42" s="174"/>
      <c r="X42" s="174"/>
      <c r="Y42" s="174"/>
      <c r="Z42" s="174"/>
      <c r="AA42" s="174"/>
      <c r="AB42" s="174"/>
      <c r="AC42" s="174"/>
      <c r="AD42" s="174"/>
    </row>
    <row r="43" spans="1:30" s="173" customFormat="1" ht="16.5" customHeight="1" thickBot="1">
      <c r="A43" s="475" t="s">
        <v>15</v>
      </c>
      <c r="B43" s="478" t="s">
        <v>16</v>
      </c>
      <c r="C43" s="479"/>
      <c r="D43" s="475" t="s">
        <v>17</v>
      </c>
      <c r="E43" s="478" t="s">
        <v>704</v>
      </c>
      <c r="F43" s="479"/>
      <c r="G43" s="469" t="s">
        <v>19</v>
      </c>
      <c r="J43" s="174"/>
      <c r="K43" s="174"/>
      <c r="L43" s="197" t="s">
        <v>733</v>
      </c>
      <c r="M43" s="198">
        <v>2</v>
      </c>
      <c r="N43" s="174"/>
      <c r="O43" s="174"/>
      <c r="P43" s="174"/>
      <c r="Q43" s="174"/>
      <c r="R43" s="174"/>
      <c r="S43" s="174"/>
      <c r="T43" s="174"/>
      <c r="U43" s="174"/>
      <c r="V43" s="174"/>
      <c r="W43" s="174"/>
      <c r="X43" s="174"/>
      <c r="Y43" s="174"/>
      <c r="Z43" s="174"/>
      <c r="AA43" s="174"/>
      <c r="AB43" s="174"/>
      <c r="AC43" s="174"/>
      <c r="AD43" s="174"/>
    </row>
    <row r="44" spans="1:30" s="173" customFormat="1" ht="14.25" customHeight="1">
      <c r="A44" s="476"/>
      <c r="B44" s="175" t="s">
        <v>20</v>
      </c>
      <c r="C44" s="175" t="s">
        <v>22</v>
      </c>
      <c r="D44" s="476"/>
      <c r="E44" s="475" t="s">
        <v>24</v>
      </c>
      <c r="F44" s="475" t="s">
        <v>25</v>
      </c>
      <c r="G44" s="470"/>
      <c r="J44" s="174"/>
      <c r="K44" s="174"/>
      <c r="L44" s="174"/>
      <c r="M44" s="174"/>
      <c r="N44" s="174"/>
      <c r="O44" s="174"/>
      <c r="P44" s="174"/>
      <c r="Q44" s="174"/>
      <c r="R44" s="174"/>
      <c r="S44" s="174"/>
      <c r="T44" s="174"/>
      <c r="U44" s="174"/>
      <c r="V44" s="174"/>
      <c r="W44" s="174"/>
      <c r="X44" s="174"/>
      <c r="Y44" s="174"/>
      <c r="Z44" s="174"/>
      <c r="AA44" s="174"/>
      <c r="AB44" s="174"/>
      <c r="AC44" s="174"/>
      <c r="AD44" s="174"/>
    </row>
    <row r="45" spans="1:30" s="173" customFormat="1" ht="67.5" customHeight="1" thickBot="1">
      <c r="A45" s="477"/>
      <c r="B45" s="177" t="s">
        <v>21</v>
      </c>
      <c r="C45" s="177" t="s">
        <v>23</v>
      </c>
      <c r="D45" s="477"/>
      <c r="E45" s="477"/>
      <c r="F45" s="477"/>
      <c r="G45" s="471"/>
      <c r="J45" s="174"/>
      <c r="K45" s="174"/>
      <c r="L45" s="174"/>
      <c r="M45" s="174"/>
      <c r="N45" s="174"/>
      <c r="O45" s="174"/>
      <c r="P45" s="174"/>
      <c r="Q45" s="174"/>
      <c r="R45" s="174"/>
      <c r="S45" s="174"/>
      <c r="T45" s="174"/>
      <c r="U45" s="174"/>
      <c r="V45" s="174"/>
      <c r="W45" s="174"/>
      <c r="X45" s="174"/>
      <c r="Y45" s="174"/>
      <c r="Z45" s="174"/>
      <c r="AA45" s="174"/>
      <c r="AB45" s="174"/>
      <c r="AC45" s="174"/>
      <c r="AD45" s="174"/>
    </row>
    <row r="46" spans="1:30" s="173" customFormat="1" ht="57.75" customHeight="1" thickBot="1">
      <c r="A46" s="469" t="s">
        <v>262</v>
      </c>
      <c r="B46" s="472" t="s">
        <v>674</v>
      </c>
      <c r="C46" s="472"/>
      <c r="D46" s="177" t="s">
        <v>26</v>
      </c>
      <c r="E46" s="165">
        <v>15</v>
      </c>
      <c r="F46" s="165">
        <v>0</v>
      </c>
      <c r="G46" s="165" t="s">
        <v>799</v>
      </c>
      <c r="J46"/>
      <c r="K46"/>
      <c r="L46" s="553" t="s">
        <v>734</v>
      </c>
      <c r="M46" s="554"/>
      <c r="N46" s="554"/>
      <c r="O46" s="554"/>
      <c r="P46" s="554"/>
      <c r="Q46" s="554"/>
      <c r="R46" s="554"/>
      <c r="S46" s="554"/>
      <c r="T46" s="554"/>
      <c r="U46" s="554"/>
      <c r="V46" s="554"/>
      <c r="W46" s="554"/>
      <c r="X46" s="554"/>
      <c r="Y46" s="554"/>
      <c r="Z46" s="554"/>
      <c r="AA46" s="554"/>
      <c r="AB46" s="554"/>
      <c r="AC46" s="554"/>
      <c r="AD46" s="555"/>
    </row>
    <row r="47" spans="1:30" s="173" customFormat="1" ht="39.75" customHeight="1">
      <c r="A47" s="470"/>
      <c r="B47" s="473"/>
      <c r="C47" s="473"/>
      <c r="D47" s="472" t="s">
        <v>27</v>
      </c>
      <c r="E47" s="439">
        <v>5</v>
      </c>
      <c r="F47" s="439">
        <v>0</v>
      </c>
      <c r="G47" s="439" t="s">
        <v>800</v>
      </c>
      <c r="J47"/>
      <c r="K47"/>
      <c r="L47" s="234" t="s">
        <v>735</v>
      </c>
      <c r="M47" s="556" t="s">
        <v>736</v>
      </c>
      <c r="N47" s="557"/>
      <c r="O47" s="557"/>
      <c r="P47" s="557"/>
      <c r="Q47" s="557"/>
      <c r="R47" s="557"/>
      <c r="S47" s="557"/>
      <c r="T47" s="557"/>
      <c r="U47" s="557"/>
      <c r="V47" s="557"/>
      <c r="W47" s="557"/>
      <c r="X47" s="557"/>
      <c r="Y47" s="557"/>
      <c r="Z47" s="557"/>
      <c r="AA47" s="557"/>
      <c r="AB47" s="557"/>
      <c r="AC47" s="557"/>
      <c r="AD47" s="558"/>
    </row>
    <row r="48" spans="1:30" s="173" customFormat="1" ht="17.25" customHeight="1" thickBot="1">
      <c r="A48" s="470"/>
      <c r="B48" s="473"/>
      <c r="C48" s="473"/>
      <c r="D48" s="474"/>
      <c r="E48" s="440"/>
      <c r="F48" s="440"/>
      <c r="G48" s="440"/>
      <c r="J48"/>
      <c r="K48"/>
      <c r="L48" s="234" t="s">
        <v>737</v>
      </c>
      <c r="M48" s="481" t="s">
        <v>801</v>
      </c>
      <c r="N48" s="481"/>
      <c r="O48" s="481"/>
      <c r="P48" s="481"/>
      <c r="Q48" s="481"/>
      <c r="R48" s="481"/>
      <c r="S48" s="481"/>
      <c r="T48" s="481"/>
      <c r="U48" s="481"/>
      <c r="V48" s="481"/>
      <c r="W48" s="481"/>
      <c r="X48" s="481"/>
      <c r="Y48" s="481"/>
      <c r="Z48" s="481"/>
      <c r="AA48" s="481"/>
      <c r="AB48" s="481"/>
      <c r="AC48" s="481"/>
      <c r="AD48" s="481"/>
    </row>
    <row r="49" spans="1:30" s="173" customFormat="1" ht="26.25" customHeight="1" thickBot="1">
      <c r="A49" s="470"/>
      <c r="B49" s="473"/>
      <c r="C49" s="473"/>
      <c r="D49" s="177" t="s">
        <v>28</v>
      </c>
      <c r="E49" s="165">
        <v>0</v>
      </c>
      <c r="F49" s="165">
        <v>15</v>
      </c>
      <c r="G49" s="165"/>
      <c r="J49"/>
      <c r="K49"/>
      <c r="L49" s="201" t="s">
        <v>739</v>
      </c>
      <c r="M49" s="481" t="s">
        <v>802</v>
      </c>
      <c r="N49" s="481"/>
      <c r="O49" s="481"/>
      <c r="P49" s="481"/>
      <c r="Q49" s="481"/>
      <c r="R49" s="481"/>
      <c r="S49" s="481"/>
      <c r="T49" s="481"/>
      <c r="U49" s="481"/>
      <c r="V49" s="481"/>
      <c r="W49" s="481"/>
      <c r="X49" s="481"/>
      <c r="Y49" s="481"/>
      <c r="Z49" s="481"/>
      <c r="AA49" s="481"/>
      <c r="AB49" s="481"/>
      <c r="AC49" s="481"/>
      <c r="AD49" s="481"/>
    </row>
    <row r="50" spans="1:30" s="173" customFormat="1" ht="54" customHeight="1" thickBot="1">
      <c r="A50" s="470"/>
      <c r="B50" s="473"/>
      <c r="C50" s="473"/>
      <c r="D50" s="177" t="s">
        <v>29</v>
      </c>
      <c r="E50" s="165">
        <v>10</v>
      </c>
      <c r="F50" s="165">
        <v>0</v>
      </c>
      <c r="G50" s="165" t="s">
        <v>803</v>
      </c>
      <c r="J50"/>
      <c r="K50"/>
      <c r="L50" s="387" t="s">
        <v>804</v>
      </c>
      <c r="M50" s="387"/>
      <c r="N50" s="387"/>
      <c r="O50" s="387"/>
      <c r="P50" s="387"/>
      <c r="Q50" s="387"/>
      <c r="R50" s="387"/>
      <c r="S50" s="387"/>
      <c r="T50" s="387"/>
      <c r="U50" s="387"/>
      <c r="V50" s="387"/>
      <c r="W50" s="387"/>
      <c r="X50" s="387"/>
      <c r="Y50" s="387"/>
      <c r="Z50" s="387"/>
      <c r="AA50" s="387"/>
      <c r="AB50" s="387"/>
      <c r="AC50" s="387"/>
      <c r="AD50" s="387"/>
    </row>
    <row r="51" spans="1:30" s="173" customFormat="1" ht="61.5" customHeight="1" thickBot="1">
      <c r="A51" s="470"/>
      <c r="B51" s="473"/>
      <c r="C51" s="473"/>
      <c r="D51" s="177" t="s">
        <v>30</v>
      </c>
      <c r="E51" s="165">
        <v>15</v>
      </c>
      <c r="F51" s="165">
        <v>0</v>
      </c>
      <c r="G51" s="165" t="s">
        <v>261</v>
      </c>
      <c r="J51"/>
      <c r="K51"/>
      <c r="L51"/>
      <c r="M51"/>
      <c r="N51"/>
      <c r="O51"/>
      <c r="P51"/>
      <c r="Q51"/>
      <c r="R51"/>
      <c r="S51"/>
      <c r="T51"/>
      <c r="U51"/>
      <c r="V51"/>
      <c r="W51"/>
      <c r="X51"/>
      <c r="Y51"/>
      <c r="Z51"/>
      <c r="AA51"/>
      <c r="AB51"/>
      <c r="AC51"/>
      <c r="AD51"/>
    </row>
    <row r="52" spans="1:30" s="173" customFormat="1" ht="57.75" customHeight="1" thickBot="1">
      <c r="A52" s="470"/>
      <c r="B52" s="473"/>
      <c r="C52" s="473"/>
      <c r="D52" s="177" t="s">
        <v>31</v>
      </c>
      <c r="E52" s="165">
        <v>10</v>
      </c>
      <c r="F52" s="165">
        <v>0</v>
      </c>
      <c r="G52" s="168" t="s">
        <v>687</v>
      </c>
      <c r="J52"/>
      <c r="K52"/>
      <c r="L52" s="487" t="s">
        <v>742</v>
      </c>
      <c r="M52" s="487"/>
      <c r="N52" s="487"/>
      <c r="O52" s="487"/>
      <c r="P52" s="487"/>
      <c r="Q52" s="487"/>
      <c r="R52" s="487"/>
      <c r="S52" s="487"/>
      <c r="T52" s="487"/>
      <c r="U52" s="487"/>
      <c r="V52" s="487"/>
      <c r="W52" s="487"/>
      <c r="X52" s="487"/>
      <c r="Y52" s="487"/>
      <c r="Z52" s="487"/>
      <c r="AA52" s="487"/>
      <c r="AB52" s="487"/>
      <c r="AC52" s="487"/>
      <c r="AD52" s="487"/>
    </row>
    <row r="53" spans="1:30" s="173" customFormat="1" ht="52.5" customHeight="1" thickBot="1">
      <c r="A53" s="470"/>
      <c r="B53" s="473"/>
      <c r="C53" s="473"/>
      <c r="D53" s="177" t="s">
        <v>32</v>
      </c>
      <c r="E53" s="165">
        <v>30</v>
      </c>
      <c r="F53" s="165"/>
      <c r="G53" s="165" t="s">
        <v>776</v>
      </c>
      <c r="J53"/>
      <c r="K53"/>
      <c r="L53" s="245" t="s">
        <v>735</v>
      </c>
      <c r="M53" s="552" t="s">
        <v>744</v>
      </c>
      <c r="N53" s="552"/>
      <c r="O53" s="552"/>
      <c r="P53" s="552"/>
      <c r="Q53" s="552"/>
      <c r="R53" s="552"/>
      <c r="S53" s="552"/>
      <c r="T53" s="552"/>
      <c r="U53" s="552"/>
      <c r="V53" s="552"/>
      <c r="W53" s="552"/>
      <c r="X53" s="552"/>
      <c r="Y53" s="552"/>
      <c r="Z53" s="552"/>
      <c r="AA53" s="552"/>
      <c r="AB53" s="552"/>
      <c r="AC53" s="552"/>
      <c r="AD53" s="552"/>
    </row>
    <row r="54" spans="1:30" s="173" customFormat="1" ht="20.25" customHeight="1" thickBot="1">
      <c r="A54" s="471"/>
      <c r="B54" s="474"/>
      <c r="C54" s="474"/>
      <c r="D54" s="235" t="s">
        <v>33</v>
      </c>
      <c r="E54" s="191">
        <v>85</v>
      </c>
      <c r="F54" s="191">
        <v>15</v>
      </c>
      <c r="G54" s="191"/>
      <c r="J54"/>
      <c r="K54"/>
      <c r="L54" s="245" t="s">
        <v>737</v>
      </c>
      <c r="M54" s="550" t="s">
        <v>805</v>
      </c>
      <c r="N54" s="550"/>
      <c r="O54" s="550"/>
      <c r="P54" s="550"/>
      <c r="Q54" s="550"/>
      <c r="R54" s="550"/>
      <c r="S54" s="550"/>
      <c r="T54" s="550"/>
      <c r="U54" s="550"/>
      <c r="V54" s="550"/>
      <c r="W54" s="550"/>
      <c r="X54" s="550"/>
      <c r="Y54" s="550"/>
      <c r="Z54" s="550"/>
      <c r="AA54" s="550"/>
      <c r="AB54" s="550"/>
      <c r="AC54" s="550"/>
      <c r="AD54" s="550"/>
    </row>
    <row r="55" spans="1:30" s="173" customFormat="1" ht="15">
      <c r="J55"/>
      <c r="K55"/>
      <c r="L55" s="245" t="s">
        <v>739</v>
      </c>
      <c r="M55" s="550" t="s">
        <v>806</v>
      </c>
      <c r="N55" s="550"/>
      <c r="O55" s="550"/>
      <c r="P55" s="550"/>
      <c r="Q55" s="550"/>
      <c r="R55" s="550"/>
      <c r="S55" s="550"/>
      <c r="T55" s="550"/>
      <c r="U55" s="550"/>
      <c r="V55" s="550"/>
      <c r="W55" s="550"/>
      <c r="X55" s="550"/>
      <c r="Y55" s="550"/>
      <c r="Z55" s="550"/>
      <c r="AA55" s="550"/>
      <c r="AB55" s="550"/>
      <c r="AC55" s="550"/>
      <c r="AD55" s="550"/>
    </row>
    <row r="56" spans="1:30" s="173" customFormat="1" ht="15" customHeight="1" thickBot="1">
      <c r="J56"/>
      <c r="K56"/>
      <c r="L56" s="203" t="s">
        <v>747</v>
      </c>
      <c r="M56" s="548" t="s">
        <v>748</v>
      </c>
      <c r="N56" s="548"/>
      <c r="O56" s="548"/>
      <c r="P56" s="548"/>
      <c r="Q56" s="548"/>
      <c r="R56" s="548"/>
      <c r="S56" s="548"/>
      <c r="T56" s="548"/>
      <c r="U56" s="548"/>
      <c r="V56" s="548"/>
      <c r="W56" s="548"/>
      <c r="X56" s="548"/>
      <c r="Y56" s="548"/>
      <c r="Z56" s="548"/>
      <c r="AA56" s="548"/>
      <c r="AB56" s="548"/>
      <c r="AC56" s="548"/>
      <c r="AD56" s="549"/>
    </row>
    <row r="57" spans="1:30" s="173" customFormat="1" ht="28.5" customHeight="1">
      <c r="A57" s="457" t="s">
        <v>187</v>
      </c>
      <c r="B57" s="458"/>
      <c r="C57" s="459"/>
      <c r="D57" s="463" t="s">
        <v>188</v>
      </c>
      <c r="E57" s="464"/>
      <c r="F57" s="464"/>
      <c r="G57" s="465"/>
      <c r="J57"/>
      <c r="K57"/>
      <c r="L57" s="246"/>
      <c r="M57" s="246"/>
      <c r="N57" s="246"/>
      <c r="O57" s="246"/>
      <c r="P57" s="246"/>
      <c r="Q57" s="246"/>
      <c r="R57" s="246"/>
      <c r="S57" s="246"/>
      <c r="T57" s="246"/>
      <c r="U57" s="246"/>
      <c r="V57" s="246"/>
      <c r="W57" s="246"/>
      <c r="X57" s="246"/>
      <c r="Y57" s="246"/>
      <c r="Z57" s="246"/>
      <c r="AA57" s="246"/>
      <c r="AB57" s="246"/>
      <c r="AC57" s="246"/>
      <c r="AD57" s="246"/>
    </row>
    <row r="58" spans="1:30" s="173" customFormat="1" ht="49.5" customHeight="1">
      <c r="A58" s="460"/>
      <c r="B58" s="461"/>
      <c r="C58" s="462"/>
      <c r="D58" s="466" t="s">
        <v>189</v>
      </c>
      <c r="E58" s="467"/>
      <c r="F58" s="467"/>
      <c r="G58" s="468"/>
      <c r="J58"/>
      <c r="K58"/>
      <c r="L58" s="551" t="s">
        <v>749</v>
      </c>
      <c r="M58" s="551"/>
      <c r="N58" s="551"/>
      <c r="O58" s="551"/>
      <c r="P58" s="551"/>
      <c r="Q58" s="551"/>
      <c r="R58" s="551"/>
      <c r="S58" s="551"/>
      <c r="T58" s="551"/>
      <c r="U58" s="551"/>
      <c r="V58" s="551"/>
      <c r="W58" s="551"/>
      <c r="X58" s="551"/>
      <c r="Y58" s="551"/>
      <c r="Z58" s="551"/>
      <c r="AA58" s="551"/>
      <c r="AB58" s="551"/>
      <c r="AC58" s="551"/>
      <c r="AD58" s="551"/>
    </row>
    <row r="59" spans="1:30" s="173" customFormat="1" ht="15">
      <c r="A59" s="460"/>
      <c r="B59" s="461"/>
      <c r="C59" s="462"/>
      <c r="D59" s="466" t="s">
        <v>190</v>
      </c>
      <c r="E59" s="467"/>
      <c r="F59" s="467"/>
      <c r="G59" s="468"/>
      <c r="J59"/>
      <c r="K59"/>
      <c r="L59" s="245" t="s">
        <v>735</v>
      </c>
      <c r="M59" s="552" t="s">
        <v>736</v>
      </c>
      <c r="N59" s="552"/>
      <c r="O59" s="552"/>
      <c r="P59" s="552"/>
      <c r="Q59" s="552"/>
      <c r="R59" s="552"/>
      <c r="S59" s="552"/>
      <c r="T59" s="552"/>
      <c r="U59" s="552"/>
      <c r="V59" s="552"/>
      <c r="W59" s="552"/>
      <c r="X59" s="552"/>
      <c r="Y59" s="552"/>
      <c r="Z59" s="552"/>
      <c r="AA59" s="552"/>
      <c r="AB59" s="552"/>
      <c r="AC59" s="552"/>
      <c r="AD59" s="552"/>
    </row>
    <row r="60" spans="1:30" s="173" customFormat="1" ht="23.25" customHeight="1">
      <c r="A60" s="497" t="s">
        <v>191</v>
      </c>
      <c r="B60" s="498"/>
      <c r="C60" s="499"/>
      <c r="D60" s="451">
        <v>0</v>
      </c>
      <c r="E60" s="452"/>
      <c r="F60" s="452"/>
      <c r="G60" s="453"/>
      <c r="J60"/>
      <c r="K60"/>
      <c r="L60" s="245" t="s">
        <v>737</v>
      </c>
      <c r="M60" s="550" t="s">
        <v>805</v>
      </c>
      <c r="N60" s="550"/>
      <c r="O60" s="550"/>
      <c r="P60" s="550"/>
      <c r="Q60" s="550"/>
      <c r="R60" s="550"/>
      <c r="S60" s="550"/>
      <c r="T60" s="550"/>
      <c r="U60" s="550"/>
      <c r="V60" s="550"/>
      <c r="W60" s="550"/>
      <c r="X60" s="550"/>
      <c r="Y60" s="550"/>
      <c r="Z60" s="550"/>
      <c r="AA60" s="550"/>
      <c r="AB60" s="550"/>
      <c r="AC60" s="550"/>
      <c r="AD60" s="550"/>
    </row>
    <row r="61" spans="1:30" s="173" customFormat="1" ht="27" customHeight="1">
      <c r="A61" s="497" t="s">
        <v>192</v>
      </c>
      <c r="B61" s="498"/>
      <c r="C61" s="499"/>
      <c r="D61" s="451">
        <v>1</v>
      </c>
      <c r="E61" s="452"/>
      <c r="F61" s="452"/>
      <c r="G61" s="453"/>
      <c r="J61"/>
      <c r="K61"/>
      <c r="L61" s="245" t="s">
        <v>739</v>
      </c>
      <c r="M61" s="550" t="s">
        <v>802</v>
      </c>
      <c r="N61" s="550"/>
      <c r="O61" s="550"/>
      <c r="P61" s="550"/>
      <c r="Q61" s="550"/>
      <c r="R61" s="550"/>
      <c r="S61" s="550"/>
      <c r="T61" s="550"/>
      <c r="U61" s="550"/>
      <c r="V61" s="550"/>
      <c r="W61" s="550"/>
      <c r="X61" s="550"/>
      <c r="Y61" s="550"/>
      <c r="Z61" s="550"/>
      <c r="AA61" s="550"/>
      <c r="AB61" s="550"/>
      <c r="AC61" s="550"/>
      <c r="AD61" s="550"/>
    </row>
    <row r="62" spans="1:30" s="173" customFormat="1" ht="29.25" customHeight="1" thickBot="1">
      <c r="A62" s="500" t="s">
        <v>193</v>
      </c>
      <c r="B62" s="501"/>
      <c r="C62" s="502"/>
      <c r="D62" s="454">
        <v>2</v>
      </c>
      <c r="E62" s="455"/>
      <c r="F62" s="455"/>
      <c r="G62" s="456"/>
      <c r="J62"/>
      <c r="K62"/>
      <c r="L62" s="245" t="s">
        <v>747</v>
      </c>
      <c r="M62" s="547" t="s">
        <v>750</v>
      </c>
      <c r="N62" s="548"/>
      <c r="O62" s="548"/>
      <c r="P62" s="548"/>
      <c r="Q62" s="548"/>
      <c r="R62" s="548"/>
      <c r="S62" s="548"/>
      <c r="T62" s="548"/>
      <c r="U62" s="548"/>
      <c r="V62" s="548"/>
      <c r="W62" s="548"/>
      <c r="X62" s="548"/>
      <c r="Y62" s="548"/>
      <c r="Z62" s="548"/>
      <c r="AA62" s="548"/>
      <c r="AB62" s="548"/>
      <c r="AC62" s="548"/>
      <c r="AD62" s="549"/>
    </row>
    <row r="63" spans="1:30" s="173" customFormat="1" ht="14.25">
      <c r="J63" s="174"/>
      <c r="K63" s="174"/>
      <c r="L63" s="174"/>
      <c r="M63" s="174"/>
      <c r="N63" s="174"/>
      <c r="O63" s="174"/>
      <c r="P63" s="174"/>
      <c r="Q63" s="174"/>
      <c r="R63" s="174"/>
      <c r="S63" s="174"/>
      <c r="T63" s="174"/>
      <c r="U63" s="174"/>
      <c r="V63" s="174"/>
      <c r="W63" s="174"/>
      <c r="X63" s="174"/>
      <c r="Y63" s="174"/>
      <c r="Z63" s="174"/>
      <c r="AA63" s="174"/>
      <c r="AB63" s="174"/>
      <c r="AC63" s="174"/>
      <c r="AD63" s="174"/>
    </row>
    <row r="64" spans="1:30" s="173" customFormat="1" ht="20.25" customHeight="1">
      <c r="A64" s="382" t="s">
        <v>753</v>
      </c>
      <c r="B64" s="382"/>
      <c r="C64" s="382"/>
      <c r="D64" s="382"/>
      <c r="E64" s="382"/>
      <c r="F64" s="382"/>
      <c r="G64" s="382"/>
      <c r="J64" s="174"/>
      <c r="K64" s="174"/>
      <c r="L64" s="174"/>
      <c r="M64" s="174"/>
      <c r="N64" s="174"/>
      <c r="O64" s="174"/>
      <c r="P64" s="174"/>
      <c r="Q64" s="174"/>
      <c r="R64" s="174"/>
      <c r="S64" s="174"/>
      <c r="T64" s="174"/>
      <c r="U64" s="174"/>
      <c r="V64" s="174"/>
      <c r="W64" s="174"/>
      <c r="X64" s="174"/>
      <c r="Y64" s="174"/>
      <c r="Z64" s="174"/>
      <c r="AA64" s="174"/>
      <c r="AB64" s="174"/>
      <c r="AC64" s="174"/>
      <c r="AD64" s="174"/>
    </row>
    <row r="65" spans="10:30" s="173" customFormat="1" ht="14.25">
      <c r="J65" s="174"/>
      <c r="K65" s="174"/>
      <c r="L65" s="174"/>
      <c r="M65" s="174"/>
      <c r="N65" s="174"/>
      <c r="O65" s="174"/>
      <c r="P65" s="174"/>
      <c r="Q65" s="174"/>
      <c r="R65" s="174"/>
      <c r="S65" s="174"/>
      <c r="T65" s="174"/>
      <c r="U65" s="174"/>
      <c r="V65" s="174"/>
      <c r="W65" s="174"/>
      <c r="X65" s="174"/>
      <c r="Y65" s="174"/>
      <c r="Z65" s="174"/>
      <c r="AA65" s="174"/>
      <c r="AB65" s="174"/>
      <c r="AC65" s="174"/>
      <c r="AD65" s="174"/>
    </row>
    <row r="66" spans="10:30" s="173" customFormat="1"/>
    <row r="67" spans="10:30" s="173" customFormat="1"/>
    <row r="68" spans="10:30" s="173" customFormat="1"/>
    <row r="69" spans="10:30" s="173" customFormat="1"/>
    <row r="70" spans="10:30" s="173" customFormat="1"/>
  </sheetData>
  <mergeCells count="107">
    <mergeCell ref="A1:B3"/>
    <mergeCell ref="C1:E3"/>
    <mergeCell ref="F1:G1"/>
    <mergeCell ref="F2:G2"/>
    <mergeCell ref="F3:G3"/>
    <mergeCell ref="A5:A7"/>
    <mergeCell ref="B5:C5"/>
    <mergeCell ref="D5:D7"/>
    <mergeCell ref="E5:F5"/>
    <mergeCell ref="G5:G7"/>
    <mergeCell ref="I5:I7"/>
    <mergeCell ref="J5:K5"/>
    <mergeCell ref="L5:L7"/>
    <mergeCell ref="M5:N5"/>
    <mergeCell ref="O5:O7"/>
    <mergeCell ref="E6:E7"/>
    <mergeCell ref="F6:F7"/>
    <mergeCell ref="M6:M7"/>
    <mergeCell ref="N6:N7"/>
    <mergeCell ref="L9:L10"/>
    <mergeCell ref="M9:M10"/>
    <mergeCell ref="N9:N10"/>
    <mergeCell ref="O9:O10"/>
    <mergeCell ref="A20:B22"/>
    <mergeCell ref="C20:E22"/>
    <mergeCell ref="F20:G20"/>
    <mergeCell ref="F21:G21"/>
    <mergeCell ref="F22:G22"/>
    <mergeCell ref="A8:A16"/>
    <mergeCell ref="B8:B16"/>
    <mergeCell ref="C8:C16"/>
    <mergeCell ref="I8:I16"/>
    <mergeCell ref="J8:J16"/>
    <mergeCell ref="K8:K16"/>
    <mergeCell ref="D9:D10"/>
    <mergeCell ref="E9:E10"/>
    <mergeCell ref="F9:F10"/>
    <mergeCell ref="G9:G10"/>
    <mergeCell ref="N24:P26"/>
    <mergeCell ref="Q24:S24"/>
    <mergeCell ref="E25:E26"/>
    <mergeCell ref="F25:F26"/>
    <mergeCell ref="Q25:S25"/>
    <mergeCell ref="Q26:S26"/>
    <mergeCell ref="A24:A26"/>
    <mergeCell ref="B24:C24"/>
    <mergeCell ref="D24:D26"/>
    <mergeCell ref="E24:F24"/>
    <mergeCell ref="G24:G26"/>
    <mergeCell ref="L24:M26"/>
    <mergeCell ref="A43:A45"/>
    <mergeCell ref="B43:C43"/>
    <mergeCell ref="D43:D45"/>
    <mergeCell ref="E43:F43"/>
    <mergeCell ref="G43:G45"/>
    <mergeCell ref="E44:E45"/>
    <mergeCell ref="F44:F45"/>
    <mergeCell ref="Q28:R28"/>
    <mergeCell ref="L37:P37"/>
    <mergeCell ref="A39:B41"/>
    <mergeCell ref="C39:E41"/>
    <mergeCell ref="F39:G39"/>
    <mergeCell ref="F40:G40"/>
    <mergeCell ref="F41:G41"/>
    <mergeCell ref="A27:A35"/>
    <mergeCell ref="B27:B35"/>
    <mergeCell ref="C27:C35"/>
    <mergeCell ref="L27:R27"/>
    <mergeCell ref="D28:D29"/>
    <mergeCell ref="E28:E29"/>
    <mergeCell ref="F28:F29"/>
    <mergeCell ref="G28:G29"/>
    <mergeCell ref="L28:L29"/>
    <mergeCell ref="M28:O28"/>
    <mergeCell ref="M56:AD56"/>
    <mergeCell ref="A57:C59"/>
    <mergeCell ref="D57:G57"/>
    <mergeCell ref="D58:G58"/>
    <mergeCell ref="L58:AD58"/>
    <mergeCell ref="D59:G59"/>
    <mergeCell ref="M59:AD59"/>
    <mergeCell ref="M49:AD49"/>
    <mergeCell ref="L50:AD50"/>
    <mergeCell ref="L52:AD52"/>
    <mergeCell ref="M53:AD53"/>
    <mergeCell ref="M54:AD54"/>
    <mergeCell ref="M55:AD55"/>
    <mergeCell ref="A46:A54"/>
    <mergeCell ref="B46:B54"/>
    <mergeCell ref="C46:C54"/>
    <mergeCell ref="L46:AD46"/>
    <mergeCell ref="D47:D48"/>
    <mergeCell ref="E47:E48"/>
    <mergeCell ref="F47:F48"/>
    <mergeCell ref="G47:G48"/>
    <mergeCell ref="M47:AD47"/>
    <mergeCell ref="M48:AD48"/>
    <mergeCell ref="A62:C62"/>
    <mergeCell ref="D62:G62"/>
    <mergeCell ref="M62:AD62"/>
    <mergeCell ref="A64:G64"/>
    <mergeCell ref="A60:C60"/>
    <mergeCell ref="D60:G60"/>
    <mergeCell ref="M60:AD60"/>
    <mergeCell ref="A61:C61"/>
    <mergeCell ref="D61:G61"/>
    <mergeCell ref="M61:AD6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BF66"/>
  <sheetViews>
    <sheetView workbookViewId="0">
      <selection activeCell="C8" sqref="C8:C16"/>
    </sheetView>
  </sheetViews>
  <sheetFormatPr baseColWidth="10" defaultRowHeight="12.75"/>
  <cols>
    <col min="1" max="3" width="13.42578125" customWidth="1"/>
    <col min="4" max="4" width="22.42578125" customWidth="1"/>
    <col min="7" max="7" width="21.140625" customWidth="1"/>
    <col min="12" max="12" width="6.7109375" customWidth="1"/>
    <col min="17" max="17" width="24.28515625" customWidth="1"/>
    <col min="21" max="21" width="8.5703125" customWidth="1"/>
    <col min="26" max="26" width="17.140625" customWidth="1"/>
    <col min="35" max="35" width="20.5703125" customWidth="1"/>
    <col min="44" max="44" width="20.5703125" customWidth="1"/>
    <col min="53" max="53" width="31" customWidth="1"/>
  </cols>
  <sheetData>
    <row r="1" spans="1:58" ht="15.75" customHeight="1">
      <c r="A1" s="480"/>
      <c r="B1" s="480"/>
      <c r="C1" s="368" t="s">
        <v>34</v>
      </c>
      <c r="D1" s="368"/>
      <c r="E1" s="368"/>
      <c r="F1" s="372" t="s">
        <v>228</v>
      </c>
      <c r="G1" s="372"/>
    </row>
    <row r="2" spans="1:58" ht="15.75" customHeight="1" thickBot="1">
      <c r="A2" s="480"/>
      <c r="B2" s="480"/>
      <c r="C2" s="368"/>
      <c r="D2" s="368"/>
      <c r="E2" s="368"/>
      <c r="F2" s="372" t="s">
        <v>53</v>
      </c>
      <c r="G2" s="372"/>
    </row>
    <row r="3" spans="1:58" ht="15.75" customHeight="1" thickBot="1">
      <c r="A3" s="480"/>
      <c r="B3" s="480"/>
      <c r="C3" s="368"/>
      <c r="D3" s="368"/>
      <c r="E3" s="368"/>
      <c r="F3" s="485" t="s">
        <v>235</v>
      </c>
      <c r="G3" s="486"/>
      <c r="K3" s="174"/>
      <c r="L3" s="174"/>
      <c r="M3" s="490" t="s">
        <v>705</v>
      </c>
      <c r="N3" s="491"/>
      <c r="O3" s="491"/>
      <c r="P3" s="491"/>
      <c r="Q3" s="491"/>
      <c r="R3" s="491"/>
      <c r="S3" s="513"/>
      <c r="T3" s="207"/>
      <c r="U3" s="174"/>
      <c r="V3" s="490" t="s">
        <v>705</v>
      </c>
      <c r="W3" s="491"/>
      <c r="X3" s="491"/>
      <c r="Y3" s="491"/>
      <c r="Z3" s="491"/>
      <c r="AA3" s="491"/>
      <c r="AB3" s="513"/>
      <c r="AC3" s="207"/>
      <c r="AD3" s="174"/>
      <c r="AE3" s="490" t="s">
        <v>705</v>
      </c>
      <c r="AF3" s="491"/>
      <c r="AG3" s="491"/>
      <c r="AH3" s="491"/>
      <c r="AI3" s="491"/>
      <c r="AJ3" s="491"/>
      <c r="AK3" s="513"/>
      <c r="AL3" s="207"/>
      <c r="AM3" s="174"/>
      <c r="AN3" s="490" t="s">
        <v>705</v>
      </c>
      <c r="AO3" s="491"/>
      <c r="AP3" s="491"/>
      <c r="AQ3" s="491"/>
      <c r="AR3" s="491"/>
      <c r="AS3" s="491"/>
      <c r="AT3" s="513"/>
      <c r="AU3" s="207"/>
      <c r="AV3" s="174"/>
      <c r="AW3" s="490" t="s">
        <v>705</v>
      </c>
      <c r="AX3" s="491"/>
      <c r="AY3" s="491"/>
      <c r="AZ3" s="491"/>
      <c r="BA3" s="491"/>
      <c r="BB3" s="491"/>
      <c r="BC3" s="513"/>
      <c r="BD3" s="207"/>
      <c r="BE3" s="174"/>
      <c r="BF3" s="174"/>
    </row>
    <row r="4" spans="1:58" ht="26.25" thickBot="1">
      <c r="A4" s="173"/>
      <c r="B4" s="173"/>
      <c r="C4" s="173"/>
      <c r="D4" s="173"/>
      <c r="E4" s="173"/>
      <c r="F4" s="173"/>
      <c r="G4" s="173"/>
      <c r="K4" s="174"/>
      <c r="L4" s="174"/>
      <c r="M4" s="514" t="s">
        <v>706</v>
      </c>
      <c r="N4" s="508" t="s">
        <v>707</v>
      </c>
      <c r="O4" s="509"/>
      <c r="P4" s="510"/>
      <c r="Q4" s="208" t="s">
        <v>708</v>
      </c>
      <c r="R4" s="508" t="s">
        <v>709</v>
      </c>
      <c r="S4" s="516"/>
      <c r="T4" s="209"/>
      <c r="U4" s="174"/>
      <c r="V4" s="514" t="s">
        <v>706</v>
      </c>
      <c r="W4" s="508" t="s">
        <v>707</v>
      </c>
      <c r="X4" s="509"/>
      <c r="Y4" s="510"/>
      <c r="Z4" s="208" t="s">
        <v>708</v>
      </c>
      <c r="AA4" s="508" t="s">
        <v>709</v>
      </c>
      <c r="AB4" s="516"/>
      <c r="AC4" s="209"/>
      <c r="AD4" s="174"/>
      <c r="AE4" s="493" t="s">
        <v>706</v>
      </c>
      <c r="AF4" s="495" t="s">
        <v>707</v>
      </c>
      <c r="AG4" s="512"/>
      <c r="AH4" s="496"/>
      <c r="AI4" s="210" t="s">
        <v>708</v>
      </c>
      <c r="AJ4" s="517" t="s">
        <v>709</v>
      </c>
      <c r="AK4" s="518"/>
      <c r="AL4" s="209"/>
      <c r="AM4" s="174"/>
      <c r="AN4" s="493" t="s">
        <v>706</v>
      </c>
      <c r="AO4" s="495" t="s">
        <v>707</v>
      </c>
      <c r="AP4" s="512"/>
      <c r="AQ4" s="496"/>
      <c r="AR4" s="210" t="s">
        <v>708</v>
      </c>
      <c r="AS4" s="517" t="s">
        <v>709</v>
      </c>
      <c r="AT4" s="518"/>
      <c r="AU4" s="209"/>
      <c r="AV4" s="174"/>
      <c r="AW4" s="493" t="s">
        <v>706</v>
      </c>
      <c r="AX4" s="495" t="s">
        <v>707</v>
      </c>
      <c r="AY4" s="512"/>
      <c r="AZ4" s="496"/>
      <c r="BA4" s="210" t="s">
        <v>708</v>
      </c>
      <c r="BB4" s="517" t="s">
        <v>709</v>
      </c>
      <c r="BC4" s="518"/>
      <c r="BD4" s="209"/>
      <c r="BE4" s="174"/>
      <c r="BF4" s="174"/>
    </row>
    <row r="5" spans="1:58" ht="26.25" thickBot="1">
      <c r="A5" s="475" t="s">
        <v>15</v>
      </c>
      <c r="B5" s="478" t="s">
        <v>16</v>
      </c>
      <c r="C5" s="479"/>
      <c r="D5" s="475" t="s">
        <v>17</v>
      </c>
      <c r="E5" s="478" t="s">
        <v>704</v>
      </c>
      <c r="F5" s="479"/>
      <c r="G5" s="469" t="s">
        <v>19</v>
      </c>
      <c r="I5" s="66"/>
      <c r="K5" s="174"/>
      <c r="L5" s="174"/>
      <c r="M5" s="515"/>
      <c r="N5" s="208" t="s">
        <v>20</v>
      </c>
      <c r="O5" s="208" t="s">
        <v>710</v>
      </c>
      <c r="P5" s="208" t="s">
        <v>22</v>
      </c>
      <c r="Q5" s="208" t="s">
        <v>711</v>
      </c>
      <c r="R5" s="208" t="s">
        <v>712</v>
      </c>
      <c r="S5" s="211" t="s">
        <v>713</v>
      </c>
      <c r="T5" s="209"/>
      <c r="U5" s="174"/>
      <c r="V5" s="515"/>
      <c r="W5" s="208" t="s">
        <v>20</v>
      </c>
      <c r="X5" s="208" t="s">
        <v>710</v>
      </c>
      <c r="Y5" s="208" t="s">
        <v>22</v>
      </c>
      <c r="Z5" s="208" t="s">
        <v>711</v>
      </c>
      <c r="AA5" s="208" t="s">
        <v>712</v>
      </c>
      <c r="AB5" s="211" t="s">
        <v>713</v>
      </c>
      <c r="AC5" s="209"/>
      <c r="AD5" s="174"/>
      <c r="AE5" s="494"/>
      <c r="AF5" s="179" t="s">
        <v>20</v>
      </c>
      <c r="AG5" s="179" t="s">
        <v>710</v>
      </c>
      <c r="AH5" s="179" t="s">
        <v>22</v>
      </c>
      <c r="AI5" s="212" t="s">
        <v>711</v>
      </c>
      <c r="AJ5" s="213" t="s">
        <v>712</v>
      </c>
      <c r="AK5" s="214" t="s">
        <v>713</v>
      </c>
      <c r="AL5" s="209"/>
      <c r="AM5" s="174"/>
      <c r="AN5" s="494"/>
      <c r="AO5" s="179" t="s">
        <v>20</v>
      </c>
      <c r="AP5" s="215" t="s">
        <v>710</v>
      </c>
      <c r="AQ5" s="215" t="s">
        <v>22</v>
      </c>
      <c r="AR5" s="215" t="s">
        <v>711</v>
      </c>
      <c r="AS5" s="215" t="s">
        <v>712</v>
      </c>
      <c r="AT5" s="214" t="s">
        <v>713</v>
      </c>
      <c r="AU5" s="209"/>
      <c r="AV5" s="174"/>
      <c r="AW5" s="494"/>
      <c r="AX5" s="179" t="s">
        <v>20</v>
      </c>
      <c r="AY5" s="179" t="s">
        <v>710</v>
      </c>
      <c r="AZ5" s="179" t="s">
        <v>22</v>
      </c>
      <c r="BA5" s="212" t="s">
        <v>711</v>
      </c>
      <c r="BB5" s="213" t="s">
        <v>712</v>
      </c>
      <c r="BC5" s="214" t="s">
        <v>713</v>
      </c>
      <c r="BD5" s="209"/>
      <c r="BE5" s="174"/>
      <c r="BF5" s="174"/>
    </row>
    <row r="6" spans="1:58" ht="45" customHeight="1" thickBot="1">
      <c r="A6" s="476"/>
      <c r="B6" s="175" t="s">
        <v>20</v>
      </c>
      <c r="C6" s="175" t="s">
        <v>22</v>
      </c>
      <c r="D6" s="476"/>
      <c r="E6" s="475" t="s">
        <v>24</v>
      </c>
      <c r="F6" s="475" t="s">
        <v>25</v>
      </c>
      <c r="G6" s="470"/>
      <c r="I6" s="66"/>
      <c r="K6" s="174"/>
      <c r="L6" s="174"/>
      <c r="M6" s="216" t="s">
        <v>339</v>
      </c>
      <c r="N6" s="217" t="s">
        <v>717</v>
      </c>
      <c r="O6" s="217"/>
      <c r="P6" s="217"/>
      <c r="Q6" s="218" t="s">
        <v>715</v>
      </c>
      <c r="R6" s="219">
        <v>15</v>
      </c>
      <c r="S6" s="220"/>
      <c r="T6" s="209"/>
      <c r="U6" s="174"/>
      <c r="V6" s="126" t="s">
        <v>342</v>
      </c>
      <c r="W6" s="217" t="s">
        <v>717</v>
      </c>
      <c r="X6" s="217"/>
      <c r="Y6" s="217"/>
      <c r="Z6" s="218" t="s">
        <v>715</v>
      </c>
      <c r="AA6" s="219">
        <v>15</v>
      </c>
      <c r="AB6" s="220"/>
      <c r="AC6" s="209"/>
      <c r="AD6" s="174"/>
      <c r="AE6" s="102" t="s">
        <v>346</v>
      </c>
      <c r="AF6" s="184" t="s">
        <v>717</v>
      </c>
      <c r="AG6" s="184"/>
      <c r="AH6" s="184"/>
      <c r="AI6" s="221" t="s">
        <v>715</v>
      </c>
      <c r="AJ6" s="219">
        <v>15</v>
      </c>
      <c r="AK6" s="220"/>
      <c r="AL6" s="209"/>
      <c r="AM6" s="174"/>
      <c r="AN6" s="102" t="s">
        <v>754</v>
      </c>
      <c r="AO6" s="184" t="s">
        <v>717</v>
      </c>
      <c r="AP6" s="222"/>
      <c r="AQ6" s="222"/>
      <c r="AR6" s="223" t="s">
        <v>715</v>
      </c>
      <c r="AS6" s="219">
        <v>15</v>
      </c>
      <c r="AT6" s="220"/>
      <c r="AU6" s="209"/>
      <c r="AV6" s="174"/>
      <c r="AW6" s="224" t="s">
        <v>351</v>
      </c>
      <c r="AX6" s="222" t="s">
        <v>717</v>
      </c>
      <c r="AY6" s="222"/>
      <c r="AZ6" s="222"/>
      <c r="BA6" s="223" t="s">
        <v>715</v>
      </c>
      <c r="BB6" s="219">
        <v>15</v>
      </c>
      <c r="BC6" s="220"/>
      <c r="BD6" s="209"/>
      <c r="BE6" s="174"/>
      <c r="BF6" s="174"/>
    </row>
    <row r="7" spans="1:58" ht="39" customHeight="1" thickBot="1">
      <c r="A7" s="477"/>
      <c r="B7" s="177" t="s">
        <v>21</v>
      </c>
      <c r="C7" s="177" t="s">
        <v>23</v>
      </c>
      <c r="D7" s="477"/>
      <c r="E7" s="477"/>
      <c r="F7" s="477"/>
      <c r="G7" s="471"/>
      <c r="I7" s="178"/>
      <c r="K7" s="174"/>
      <c r="L7" s="174"/>
      <c r="M7" s="216" t="s">
        <v>342</v>
      </c>
      <c r="N7" s="217"/>
      <c r="O7" s="217"/>
      <c r="P7" s="217"/>
      <c r="Q7" s="218" t="s">
        <v>718</v>
      </c>
      <c r="R7" s="219">
        <v>5</v>
      </c>
      <c r="S7" s="220"/>
      <c r="T7" s="209"/>
      <c r="U7" s="174"/>
      <c r="V7" s="216"/>
      <c r="W7" s="217"/>
      <c r="X7" s="217"/>
      <c r="Y7" s="217"/>
      <c r="Z7" s="218" t="s">
        <v>718</v>
      </c>
      <c r="AA7" s="219">
        <v>5</v>
      </c>
      <c r="AB7" s="220"/>
      <c r="AC7" s="209"/>
      <c r="AD7" s="174"/>
      <c r="AE7" s="183"/>
      <c r="AF7" s="184"/>
      <c r="AG7" s="184"/>
      <c r="AH7" s="184"/>
      <c r="AI7" s="221" t="s">
        <v>718</v>
      </c>
      <c r="AJ7" s="219">
        <v>5</v>
      </c>
      <c r="AK7" s="220"/>
      <c r="AL7" s="209"/>
      <c r="AM7" s="174"/>
      <c r="AN7" s="183"/>
      <c r="AO7" s="184"/>
      <c r="AP7" s="184"/>
      <c r="AQ7" s="184"/>
      <c r="AR7" s="221" t="s">
        <v>718</v>
      </c>
      <c r="AS7" s="219">
        <v>5</v>
      </c>
      <c r="AT7" s="220"/>
      <c r="AU7" s="209"/>
      <c r="AV7" s="174"/>
      <c r="AW7" s="225"/>
      <c r="AX7" s="222"/>
      <c r="AY7" s="222"/>
      <c r="AZ7" s="222"/>
      <c r="BA7" s="223" t="s">
        <v>718</v>
      </c>
      <c r="BB7" s="219">
        <v>5</v>
      </c>
      <c r="BC7" s="220"/>
      <c r="BD7" s="209"/>
      <c r="BE7" s="174"/>
      <c r="BF7" s="174"/>
    </row>
    <row r="8" spans="1:58" ht="166.5" thickBot="1">
      <c r="A8" s="469" t="s">
        <v>309</v>
      </c>
      <c r="B8" s="472" t="s">
        <v>674</v>
      </c>
      <c r="C8" s="472"/>
      <c r="D8" s="182" t="s">
        <v>26</v>
      </c>
      <c r="E8" s="164">
        <v>15</v>
      </c>
      <c r="F8" s="164">
        <v>0</v>
      </c>
      <c r="G8" s="164" t="s">
        <v>755</v>
      </c>
      <c r="I8" s="178"/>
      <c r="K8" s="174"/>
      <c r="L8" s="174"/>
      <c r="M8" s="216" t="s">
        <v>346</v>
      </c>
      <c r="N8" s="217"/>
      <c r="O8" s="217"/>
      <c r="P8" s="217"/>
      <c r="Q8" s="218" t="s">
        <v>719</v>
      </c>
      <c r="R8" s="219"/>
      <c r="S8" s="220">
        <v>15</v>
      </c>
      <c r="T8" s="209"/>
      <c r="U8" s="174"/>
      <c r="V8" s="216"/>
      <c r="W8" s="217"/>
      <c r="X8" s="217"/>
      <c r="Y8" s="217"/>
      <c r="Z8" s="218" t="s">
        <v>719</v>
      </c>
      <c r="AA8" s="219"/>
      <c r="AB8" s="220">
        <v>15</v>
      </c>
      <c r="AC8" s="209"/>
      <c r="AD8" s="174"/>
      <c r="AE8" s="183"/>
      <c r="AF8" s="184"/>
      <c r="AG8" s="184"/>
      <c r="AH8" s="184"/>
      <c r="AI8" s="221" t="s">
        <v>719</v>
      </c>
      <c r="AJ8" s="219"/>
      <c r="AK8" s="220">
        <v>15</v>
      </c>
      <c r="AL8" s="209"/>
      <c r="AM8" s="174"/>
      <c r="AN8" s="183"/>
      <c r="AO8" s="184"/>
      <c r="AP8" s="184"/>
      <c r="AQ8" s="184"/>
      <c r="AR8" s="221" t="s">
        <v>719</v>
      </c>
      <c r="AS8" s="219"/>
      <c r="AT8" s="220">
        <v>15</v>
      </c>
      <c r="AU8" s="209"/>
      <c r="AV8" s="174"/>
      <c r="AW8" s="225"/>
      <c r="AX8" s="222"/>
      <c r="AY8" s="222"/>
      <c r="AZ8" s="222"/>
      <c r="BA8" s="223" t="s">
        <v>719</v>
      </c>
      <c r="BB8" s="219"/>
      <c r="BC8" s="220">
        <v>15</v>
      </c>
      <c r="BD8" s="209"/>
      <c r="BE8" s="174"/>
      <c r="BF8" s="174"/>
    </row>
    <row r="9" spans="1:58" ht="23.25" customHeight="1" thickBot="1">
      <c r="A9" s="470"/>
      <c r="B9" s="473"/>
      <c r="C9" s="473"/>
      <c r="D9" s="472" t="s">
        <v>27</v>
      </c>
      <c r="E9" s="439">
        <v>5</v>
      </c>
      <c r="F9" s="439">
        <v>0</v>
      </c>
      <c r="G9" s="439" t="s">
        <v>756</v>
      </c>
      <c r="I9" s="178"/>
      <c r="K9" s="174"/>
      <c r="L9" s="174"/>
      <c r="M9" s="216" t="s">
        <v>754</v>
      </c>
      <c r="N9" s="217"/>
      <c r="O9" s="217"/>
      <c r="P9" s="217"/>
      <c r="Q9" s="218" t="s">
        <v>722</v>
      </c>
      <c r="R9" s="219">
        <v>10</v>
      </c>
      <c r="S9" s="220"/>
      <c r="T9" s="209"/>
      <c r="U9" s="174"/>
      <c r="V9" s="216"/>
      <c r="W9" s="217"/>
      <c r="X9" s="217"/>
      <c r="Y9" s="217"/>
      <c r="Z9" s="218" t="s">
        <v>722</v>
      </c>
      <c r="AA9" s="219">
        <v>10</v>
      </c>
      <c r="AB9" s="220"/>
      <c r="AC9" s="209"/>
      <c r="AD9" s="174"/>
      <c r="AE9" s="183"/>
      <c r="AF9" s="184"/>
      <c r="AG9" s="184"/>
      <c r="AH9" s="184"/>
      <c r="AI9" s="221" t="s">
        <v>722</v>
      </c>
      <c r="AJ9" s="219">
        <v>10</v>
      </c>
      <c r="AK9" s="220"/>
      <c r="AL9" s="209"/>
      <c r="AM9" s="174"/>
      <c r="AN9" s="183"/>
      <c r="AO9" s="184"/>
      <c r="AP9" s="184"/>
      <c r="AQ9" s="184"/>
      <c r="AR9" s="221" t="s">
        <v>722</v>
      </c>
      <c r="AS9" s="219">
        <v>10</v>
      </c>
      <c r="AT9" s="220"/>
      <c r="AU9" s="209"/>
      <c r="AV9" s="174"/>
      <c r="AW9" s="225"/>
      <c r="AX9" s="222"/>
      <c r="AY9" s="222"/>
      <c r="AZ9" s="222"/>
      <c r="BA9" s="223" t="s">
        <v>722</v>
      </c>
      <c r="BB9" s="219">
        <v>10</v>
      </c>
      <c r="BC9" s="220"/>
      <c r="BD9" s="209"/>
      <c r="BE9" s="174"/>
      <c r="BF9" s="174"/>
    </row>
    <row r="10" spans="1:58" ht="33" customHeight="1" thickBot="1">
      <c r="A10" s="470"/>
      <c r="B10" s="473"/>
      <c r="C10" s="473"/>
      <c r="D10" s="474"/>
      <c r="E10" s="440"/>
      <c r="F10" s="440"/>
      <c r="G10" s="440"/>
      <c r="I10" s="178"/>
      <c r="K10" s="174"/>
      <c r="L10" s="174"/>
      <c r="M10" s="216" t="s">
        <v>351</v>
      </c>
      <c r="N10" s="217"/>
      <c r="O10" s="217"/>
      <c r="P10" s="217"/>
      <c r="Q10" s="218" t="s">
        <v>724</v>
      </c>
      <c r="R10" s="219">
        <v>15</v>
      </c>
      <c r="S10" s="220"/>
      <c r="T10" s="209"/>
      <c r="U10" s="174"/>
      <c r="V10" s="216"/>
      <c r="W10" s="217"/>
      <c r="X10" s="217"/>
      <c r="Y10" s="217"/>
      <c r="Z10" s="218" t="s">
        <v>724</v>
      </c>
      <c r="AA10" s="219">
        <v>15</v>
      </c>
      <c r="AB10" s="220"/>
      <c r="AC10" s="209"/>
      <c r="AD10" s="174"/>
      <c r="AE10" s="183"/>
      <c r="AF10" s="184"/>
      <c r="AG10" s="184"/>
      <c r="AH10" s="184"/>
      <c r="AI10" s="221" t="s">
        <v>724</v>
      </c>
      <c r="AJ10" s="219">
        <v>15</v>
      </c>
      <c r="AK10" s="220"/>
      <c r="AL10" s="209"/>
      <c r="AM10" s="174"/>
      <c r="AN10" s="183"/>
      <c r="AO10" s="184"/>
      <c r="AP10" s="184"/>
      <c r="AQ10" s="184"/>
      <c r="AR10" s="221" t="s">
        <v>724</v>
      </c>
      <c r="AS10" s="219">
        <v>15</v>
      </c>
      <c r="AT10" s="220"/>
      <c r="AU10" s="209"/>
      <c r="AV10" s="174"/>
      <c r="AW10" s="183"/>
      <c r="AX10" s="184"/>
      <c r="AY10" s="184"/>
      <c r="AZ10" s="184"/>
      <c r="BA10" s="221" t="s">
        <v>724</v>
      </c>
      <c r="BB10" s="219">
        <v>15</v>
      </c>
      <c r="BC10" s="220"/>
      <c r="BD10" s="209"/>
      <c r="BE10" s="174"/>
      <c r="BF10" s="174"/>
    </row>
    <row r="11" spans="1:58" ht="45" customHeight="1" thickBot="1">
      <c r="A11" s="470"/>
      <c r="B11" s="473"/>
      <c r="C11" s="473"/>
      <c r="D11" s="177" t="s">
        <v>28</v>
      </c>
      <c r="E11" s="165">
        <v>0</v>
      </c>
      <c r="F11" s="165">
        <v>15</v>
      </c>
      <c r="G11" s="226"/>
      <c r="I11" s="66"/>
      <c r="K11" s="174"/>
      <c r="L11" s="174"/>
      <c r="M11" s="216"/>
      <c r="N11" s="217"/>
      <c r="O11" s="217"/>
      <c r="P11" s="217"/>
      <c r="Q11" s="218" t="s">
        <v>725</v>
      </c>
      <c r="R11" s="219">
        <v>10</v>
      </c>
      <c r="S11" s="220"/>
      <c r="T11" s="209"/>
      <c r="U11" s="174"/>
      <c r="V11" s="216"/>
      <c r="W11" s="217"/>
      <c r="X11" s="217"/>
      <c r="Y11" s="217"/>
      <c r="Z11" s="218" t="s">
        <v>725</v>
      </c>
      <c r="AA11" s="219">
        <v>10</v>
      </c>
      <c r="AB11" s="220"/>
      <c r="AC11" s="209"/>
      <c r="AD11" s="174"/>
      <c r="AE11" s="183"/>
      <c r="AF11" s="184"/>
      <c r="AG11" s="184"/>
      <c r="AH11" s="184"/>
      <c r="AI11" s="221" t="s">
        <v>725</v>
      </c>
      <c r="AJ11" s="219">
        <v>10</v>
      </c>
      <c r="AK11" s="220"/>
      <c r="AL11" s="209"/>
      <c r="AM11" s="174"/>
      <c r="AN11" s="183"/>
      <c r="AO11" s="184"/>
      <c r="AP11" s="184"/>
      <c r="AQ11" s="184"/>
      <c r="AR11" s="221" t="s">
        <v>725</v>
      </c>
      <c r="AS11" s="219">
        <v>10</v>
      </c>
      <c r="AT11" s="220"/>
      <c r="AU11" s="209"/>
      <c r="AV11" s="174"/>
      <c r="AW11" s="183"/>
      <c r="AX11" s="184"/>
      <c r="AY11" s="184"/>
      <c r="AZ11" s="184"/>
      <c r="BA11" s="221" t="s">
        <v>725</v>
      </c>
      <c r="BB11" s="219">
        <v>10</v>
      </c>
      <c r="BC11" s="220"/>
      <c r="BD11" s="209"/>
      <c r="BE11" s="174"/>
      <c r="BF11" s="174"/>
    </row>
    <row r="12" spans="1:58" ht="86.25" customHeight="1" thickBot="1">
      <c r="A12" s="470"/>
      <c r="B12" s="473"/>
      <c r="C12" s="473"/>
      <c r="D12" s="177" t="s">
        <v>29</v>
      </c>
      <c r="E12" s="165">
        <v>10</v>
      </c>
      <c r="F12" s="165">
        <v>0</v>
      </c>
      <c r="G12" s="226" t="s">
        <v>757</v>
      </c>
      <c r="I12" s="66"/>
      <c r="K12" s="174"/>
      <c r="L12" s="174"/>
      <c r="M12" s="216"/>
      <c r="N12" s="217"/>
      <c r="O12" s="217"/>
      <c r="P12" s="217"/>
      <c r="Q12" s="218" t="s">
        <v>727</v>
      </c>
      <c r="R12" s="219">
        <v>30</v>
      </c>
      <c r="S12" s="220"/>
      <c r="T12" s="209"/>
      <c r="U12" s="174"/>
      <c r="V12" s="216"/>
      <c r="W12" s="217"/>
      <c r="X12" s="217"/>
      <c r="Y12" s="217"/>
      <c r="Z12" s="218" t="s">
        <v>727</v>
      </c>
      <c r="AA12" s="219">
        <v>30</v>
      </c>
      <c r="AB12" s="220"/>
      <c r="AC12" s="209"/>
      <c r="AD12" s="174"/>
      <c r="AE12" s="183"/>
      <c r="AF12" s="184"/>
      <c r="AG12" s="184"/>
      <c r="AH12" s="184"/>
      <c r="AI12" s="221" t="s">
        <v>727</v>
      </c>
      <c r="AJ12" s="219">
        <v>30</v>
      </c>
      <c r="AK12" s="220"/>
      <c r="AL12" s="209"/>
      <c r="AM12" s="174"/>
      <c r="AN12" s="183"/>
      <c r="AO12" s="184"/>
      <c r="AP12" s="184"/>
      <c r="AQ12" s="184"/>
      <c r="AR12" s="221" t="s">
        <v>727</v>
      </c>
      <c r="AS12" s="219">
        <v>30</v>
      </c>
      <c r="AT12" s="220"/>
      <c r="AU12" s="209"/>
      <c r="AV12" s="174"/>
      <c r="AW12" s="183"/>
      <c r="AX12" s="184"/>
      <c r="AY12" s="184"/>
      <c r="AZ12" s="184"/>
      <c r="BA12" s="221" t="s">
        <v>727</v>
      </c>
      <c r="BB12" s="219">
        <v>30</v>
      </c>
      <c r="BC12" s="220"/>
      <c r="BD12" s="209"/>
      <c r="BE12" s="174"/>
      <c r="BF12" s="174"/>
    </row>
    <row r="13" spans="1:58" ht="51.75" thickBot="1">
      <c r="A13" s="470"/>
      <c r="B13" s="473"/>
      <c r="C13" s="473"/>
      <c r="D13" s="177" t="s">
        <v>30</v>
      </c>
      <c r="E13" s="165">
        <v>15</v>
      </c>
      <c r="F13" s="165">
        <v>0</v>
      </c>
      <c r="G13" s="165" t="s">
        <v>314</v>
      </c>
      <c r="I13" s="66"/>
      <c r="K13" s="174"/>
      <c r="L13" s="174"/>
      <c r="M13" s="508" t="s">
        <v>33</v>
      </c>
      <c r="N13" s="509"/>
      <c r="O13" s="509"/>
      <c r="P13" s="509"/>
      <c r="Q13" s="510"/>
      <c r="R13" s="227">
        <v>85</v>
      </c>
      <c r="S13" s="228">
        <v>15</v>
      </c>
      <c r="T13" s="229"/>
      <c r="U13" s="174"/>
      <c r="V13" s="508" t="s">
        <v>33</v>
      </c>
      <c r="W13" s="509"/>
      <c r="X13" s="509"/>
      <c r="Y13" s="509"/>
      <c r="Z13" s="510"/>
      <c r="AA13" s="227">
        <v>85</v>
      </c>
      <c r="AB13" s="228">
        <v>15</v>
      </c>
      <c r="AC13" s="229"/>
      <c r="AD13" s="174"/>
      <c r="AE13" s="490" t="s">
        <v>33</v>
      </c>
      <c r="AF13" s="491"/>
      <c r="AG13" s="491"/>
      <c r="AH13" s="491"/>
      <c r="AI13" s="511"/>
      <c r="AJ13" s="227">
        <v>85</v>
      </c>
      <c r="AK13" s="228">
        <v>15</v>
      </c>
      <c r="AL13" s="229"/>
      <c r="AM13" s="174"/>
      <c r="AN13" s="490" t="s">
        <v>33</v>
      </c>
      <c r="AO13" s="491"/>
      <c r="AP13" s="491"/>
      <c r="AQ13" s="491"/>
      <c r="AR13" s="511"/>
      <c r="AS13" s="227">
        <v>85</v>
      </c>
      <c r="AT13" s="228">
        <v>15</v>
      </c>
      <c r="AU13" s="229"/>
      <c r="AV13" s="174"/>
      <c r="AW13" s="490" t="s">
        <v>33</v>
      </c>
      <c r="AX13" s="491"/>
      <c r="AY13" s="491"/>
      <c r="AZ13" s="491"/>
      <c r="BA13" s="511"/>
      <c r="BB13" s="227">
        <v>85</v>
      </c>
      <c r="BC13" s="228">
        <v>15</v>
      </c>
      <c r="BD13" s="229"/>
      <c r="BE13" s="174"/>
      <c r="BF13" s="174"/>
    </row>
    <row r="14" spans="1:58" ht="54.75" customHeight="1" thickBot="1">
      <c r="A14" s="470"/>
      <c r="B14" s="473"/>
      <c r="C14" s="473"/>
      <c r="D14" s="177" t="s">
        <v>31</v>
      </c>
      <c r="E14" s="165">
        <v>10</v>
      </c>
      <c r="F14" s="165">
        <v>0</v>
      </c>
      <c r="G14" s="165" t="s">
        <v>758</v>
      </c>
      <c r="I14" s="66"/>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4"/>
      <c r="BF14" s="174"/>
    </row>
    <row r="15" spans="1:58" ht="47.25" customHeight="1" thickBot="1">
      <c r="A15" s="470"/>
      <c r="B15" s="473"/>
      <c r="C15" s="473"/>
      <c r="D15" s="177" t="s">
        <v>32</v>
      </c>
      <c r="E15" s="165">
        <v>30</v>
      </c>
      <c r="F15" s="165">
        <v>0</v>
      </c>
      <c r="G15" s="165" t="s">
        <v>759</v>
      </c>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row>
    <row r="16" spans="1:58" ht="45.75" thickBot="1">
      <c r="A16" s="471"/>
      <c r="B16" s="474"/>
      <c r="C16" s="474"/>
      <c r="D16" s="235" t="s">
        <v>33</v>
      </c>
      <c r="E16" s="191">
        <v>85</v>
      </c>
      <c r="F16" s="191">
        <v>15</v>
      </c>
      <c r="G16" s="191"/>
      <c r="K16" s="174"/>
      <c r="L16" s="174"/>
      <c r="M16" s="195" t="s">
        <v>729</v>
      </c>
      <c r="N16" s="196" t="s">
        <v>730</v>
      </c>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row>
    <row r="17" spans="1:58" ht="15.75" thickBot="1">
      <c r="A17" s="233"/>
      <c r="B17" s="193"/>
      <c r="C17" s="193"/>
      <c r="D17" s="194"/>
      <c r="E17" s="233"/>
      <c r="F17" s="233"/>
      <c r="G17" s="233"/>
      <c r="K17" s="174"/>
      <c r="L17" s="174"/>
      <c r="M17" s="197" t="s">
        <v>731</v>
      </c>
      <c r="N17" s="198">
        <v>0</v>
      </c>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row>
    <row r="18" spans="1:58" ht="15.75" thickBot="1">
      <c r="A18" s="233"/>
      <c r="B18" s="193"/>
      <c r="C18" s="193"/>
      <c r="D18" s="194"/>
      <c r="E18" s="233"/>
      <c r="F18" s="233"/>
      <c r="G18" s="233"/>
      <c r="K18" s="174"/>
      <c r="L18" s="174"/>
      <c r="M18" s="197" t="s">
        <v>732</v>
      </c>
      <c r="N18" s="198">
        <v>1</v>
      </c>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row>
    <row r="19" spans="1:58" ht="15.75" thickBot="1">
      <c r="A19" s="233"/>
      <c r="B19" s="193"/>
      <c r="C19" s="193"/>
      <c r="D19" s="194"/>
      <c r="E19" s="233"/>
      <c r="F19" s="233"/>
      <c r="G19" s="233"/>
      <c r="K19" s="174"/>
      <c r="L19" s="174"/>
      <c r="M19" s="197" t="s">
        <v>733</v>
      </c>
      <c r="N19" s="198">
        <v>2</v>
      </c>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row>
    <row r="20" spans="1:58" ht="15.75" customHeight="1">
      <c r="A20" s="480"/>
      <c r="B20" s="480"/>
      <c r="C20" s="368" t="s">
        <v>34</v>
      </c>
      <c r="D20" s="368"/>
      <c r="E20" s="368"/>
      <c r="F20" s="372" t="s">
        <v>228</v>
      </c>
      <c r="G20" s="372"/>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row>
    <row r="21" spans="1:58" ht="15.75" customHeight="1">
      <c r="A21" s="480"/>
      <c r="B21" s="480"/>
      <c r="C21" s="368"/>
      <c r="D21" s="368"/>
      <c r="E21" s="368"/>
      <c r="F21" s="372" t="s">
        <v>53</v>
      </c>
      <c r="G21" s="372"/>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row>
    <row r="22" spans="1:58" ht="15.75" customHeight="1">
      <c r="A22" s="480"/>
      <c r="B22" s="480"/>
      <c r="C22" s="368"/>
      <c r="D22" s="368"/>
      <c r="E22" s="368"/>
      <c r="F22" s="485" t="s">
        <v>235</v>
      </c>
      <c r="G22" s="486"/>
      <c r="M22" s="487" t="s">
        <v>734</v>
      </c>
      <c r="N22" s="487"/>
      <c r="O22" s="487"/>
      <c r="P22" s="487"/>
      <c r="Q22" s="487"/>
      <c r="R22" s="487"/>
      <c r="S22" s="487"/>
      <c r="T22" s="487"/>
      <c r="U22" s="487"/>
      <c r="V22" s="487"/>
      <c r="W22" s="487"/>
      <c r="X22" s="487"/>
      <c r="Y22" s="487"/>
      <c r="Z22" s="487"/>
      <c r="AA22" s="487"/>
      <c r="AB22" s="487"/>
      <c r="AC22" s="487"/>
      <c r="AD22" s="487"/>
      <c r="AE22" s="487"/>
    </row>
    <row r="23" spans="1:58" ht="16.5" thickBot="1">
      <c r="A23" s="233"/>
      <c r="B23" s="193"/>
      <c r="C23" s="193"/>
      <c r="D23" s="194"/>
      <c r="E23" s="233"/>
      <c r="F23" s="233"/>
      <c r="G23" s="233"/>
      <c r="M23" s="234" t="s">
        <v>735</v>
      </c>
      <c r="N23" s="481" t="s">
        <v>736</v>
      </c>
      <c r="O23" s="481"/>
      <c r="P23" s="481"/>
      <c r="Q23" s="481"/>
      <c r="R23" s="481"/>
      <c r="S23" s="481"/>
      <c r="T23" s="481"/>
      <c r="U23" s="481"/>
      <c r="V23" s="481"/>
      <c r="W23" s="481"/>
      <c r="X23" s="481"/>
      <c r="Y23" s="481"/>
      <c r="Z23" s="481"/>
      <c r="AA23" s="481"/>
      <c r="AB23" s="481"/>
      <c r="AC23" s="481"/>
      <c r="AD23" s="481"/>
      <c r="AE23" s="481"/>
    </row>
    <row r="24" spans="1:58" ht="16.5" thickBot="1">
      <c r="A24" s="475" t="s">
        <v>15</v>
      </c>
      <c r="B24" s="478" t="s">
        <v>16</v>
      </c>
      <c r="C24" s="479"/>
      <c r="D24" s="475" t="s">
        <v>17</v>
      </c>
      <c r="E24" s="478" t="s">
        <v>704</v>
      </c>
      <c r="F24" s="479"/>
      <c r="G24" s="469" t="s">
        <v>19</v>
      </c>
      <c r="M24" s="234" t="s">
        <v>737</v>
      </c>
      <c r="N24" s="481" t="s">
        <v>760</v>
      </c>
      <c r="O24" s="481"/>
      <c r="P24" s="481"/>
      <c r="Q24" s="481"/>
      <c r="R24" s="481"/>
      <c r="S24" s="481"/>
      <c r="T24" s="481"/>
      <c r="U24" s="481"/>
      <c r="V24" s="481"/>
      <c r="W24" s="481"/>
      <c r="X24" s="481"/>
      <c r="Y24" s="481"/>
      <c r="Z24" s="481"/>
      <c r="AA24" s="481"/>
      <c r="AB24" s="481"/>
      <c r="AC24" s="481"/>
      <c r="AD24" s="481"/>
      <c r="AE24" s="481"/>
    </row>
    <row r="25" spans="1:58" ht="15.75">
      <c r="A25" s="476"/>
      <c r="B25" s="175" t="s">
        <v>20</v>
      </c>
      <c r="C25" s="175" t="s">
        <v>22</v>
      </c>
      <c r="D25" s="476"/>
      <c r="E25" s="475" t="s">
        <v>24</v>
      </c>
      <c r="F25" s="475" t="s">
        <v>25</v>
      </c>
      <c r="G25" s="470"/>
      <c r="M25" s="201" t="s">
        <v>739</v>
      </c>
      <c r="N25" s="481" t="s">
        <v>761</v>
      </c>
      <c r="O25" s="481"/>
      <c r="P25" s="481"/>
      <c r="Q25" s="481"/>
      <c r="R25" s="481"/>
      <c r="S25" s="481"/>
      <c r="T25" s="481"/>
      <c r="U25" s="481"/>
      <c r="V25" s="481"/>
      <c r="W25" s="481"/>
      <c r="X25" s="481"/>
      <c r="Y25" s="481"/>
      <c r="Z25" s="481"/>
      <c r="AA25" s="481"/>
      <c r="AB25" s="481"/>
      <c r="AC25" s="481"/>
      <c r="AD25" s="481"/>
      <c r="AE25" s="481"/>
    </row>
    <row r="26" spans="1:58" ht="51.75" thickBot="1">
      <c r="A26" s="477"/>
      <c r="B26" s="177" t="s">
        <v>21</v>
      </c>
      <c r="C26" s="177" t="s">
        <v>23</v>
      </c>
      <c r="D26" s="477"/>
      <c r="E26" s="477"/>
      <c r="F26" s="477"/>
      <c r="G26" s="471"/>
      <c r="M26" s="387" t="s">
        <v>741</v>
      </c>
      <c r="N26" s="387"/>
      <c r="O26" s="387"/>
      <c r="P26" s="387"/>
      <c r="Q26" s="387"/>
      <c r="R26" s="387"/>
      <c r="S26" s="387"/>
      <c r="T26" s="387"/>
      <c r="U26" s="387"/>
      <c r="V26" s="387"/>
      <c r="W26" s="387"/>
      <c r="X26" s="387"/>
      <c r="Y26" s="387"/>
      <c r="Z26" s="387"/>
      <c r="AA26" s="387"/>
      <c r="AB26" s="387"/>
      <c r="AC26" s="387"/>
      <c r="AD26" s="387"/>
      <c r="AE26" s="387"/>
    </row>
    <row r="27" spans="1:58" ht="58.5" customHeight="1" thickBot="1">
      <c r="A27" s="469" t="s">
        <v>892</v>
      </c>
      <c r="B27" s="472" t="s">
        <v>674</v>
      </c>
      <c r="C27" s="472"/>
      <c r="D27" s="177" t="s">
        <v>26</v>
      </c>
      <c r="E27" s="165">
        <v>15</v>
      </c>
      <c r="F27" s="165">
        <v>0</v>
      </c>
      <c r="G27" s="165" t="s">
        <v>762</v>
      </c>
    </row>
    <row r="28" spans="1:58" ht="44.25" customHeight="1">
      <c r="A28" s="470"/>
      <c r="B28" s="473"/>
      <c r="C28" s="473"/>
      <c r="D28" s="472" t="s">
        <v>27</v>
      </c>
      <c r="E28" s="439">
        <v>5</v>
      </c>
      <c r="F28" s="439">
        <v>0</v>
      </c>
      <c r="G28" s="439" t="s">
        <v>763</v>
      </c>
      <c r="M28" s="487" t="s">
        <v>742</v>
      </c>
      <c r="N28" s="487"/>
      <c r="O28" s="487"/>
      <c r="P28" s="487"/>
      <c r="Q28" s="487"/>
      <c r="R28" s="487"/>
      <c r="S28" s="487"/>
      <c r="T28" s="487"/>
      <c r="U28" s="487"/>
      <c r="V28" s="487"/>
      <c r="W28" s="487"/>
      <c r="X28" s="487"/>
      <c r="Y28" s="487"/>
      <c r="Z28" s="487"/>
      <c r="AA28" s="487"/>
      <c r="AB28" s="487"/>
      <c r="AC28" s="487"/>
      <c r="AD28" s="487"/>
      <c r="AE28" s="487"/>
    </row>
    <row r="29" spans="1:58" ht="18" customHeight="1" thickBot="1">
      <c r="A29" s="470"/>
      <c r="B29" s="473"/>
      <c r="C29" s="473"/>
      <c r="D29" s="474"/>
      <c r="E29" s="440"/>
      <c r="F29" s="440"/>
      <c r="G29" s="440"/>
      <c r="M29" s="201" t="s">
        <v>735</v>
      </c>
      <c r="N29" s="488" t="s">
        <v>744</v>
      </c>
      <c r="O29" s="488"/>
      <c r="P29" s="488"/>
      <c r="Q29" s="488"/>
      <c r="R29" s="488"/>
      <c r="S29" s="488"/>
      <c r="T29" s="488"/>
      <c r="U29" s="488"/>
      <c r="V29" s="488"/>
      <c r="W29" s="488"/>
      <c r="X29" s="488"/>
      <c r="Y29" s="488"/>
      <c r="Z29" s="488"/>
      <c r="AA29" s="488"/>
      <c r="AB29" s="488"/>
      <c r="AC29" s="488"/>
      <c r="AD29" s="488"/>
      <c r="AE29" s="488"/>
    </row>
    <row r="30" spans="1:58" ht="21.75" customHeight="1" thickBot="1">
      <c r="A30" s="470"/>
      <c r="B30" s="473"/>
      <c r="C30" s="473"/>
      <c r="D30" s="177" t="s">
        <v>28</v>
      </c>
      <c r="E30" s="165">
        <v>0</v>
      </c>
      <c r="F30" s="165">
        <v>15</v>
      </c>
      <c r="G30" s="165"/>
      <c r="M30" s="201" t="s">
        <v>737</v>
      </c>
      <c r="N30" s="481" t="s">
        <v>760</v>
      </c>
      <c r="O30" s="481"/>
      <c r="P30" s="481"/>
      <c r="Q30" s="481"/>
      <c r="R30" s="481"/>
      <c r="S30" s="481"/>
      <c r="T30" s="481"/>
      <c r="U30" s="481"/>
      <c r="V30" s="481"/>
      <c r="W30" s="481"/>
      <c r="X30" s="481"/>
      <c r="Y30" s="481"/>
      <c r="Z30" s="481"/>
      <c r="AA30" s="481"/>
      <c r="AB30" s="481"/>
      <c r="AC30" s="481"/>
      <c r="AD30" s="481"/>
      <c r="AE30" s="481"/>
    </row>
    <row r="31" spans="1:58" ht="29.25" customHeight="1" thickBot="1">
      <c r="A31" s="470"/>
      <c r="B31" s="473"/>
      <c r="C31" s="473"/>
      <c r="D31" s="177" t="s">
        <v>29</v>
      </c>
      <c r="E31" s="165">
        <v>10</v>
      </c>
      <c r="F31" s="165">
        <v>0</v>
      </c>
      <c r="G31" s="165" t="s">
        <v>764</v>
      </c>
      <c r="M31" s="201" t="s">
        <v>739</v>
      </c>
      <c r="N31" s="481" t="s">
        <v>765</v>
      </c>
      <c r="O31" s="481"/>
      <c r="P31" s="481"/>
      <c r="Q31" s="481"/>
      <c r="R31" s="481"/>
      <c r="S31" s="481"/>
      <c r="T31" s="481"/>
      <c r="U31" s="481"/>
      <c r="V31" s="481"/>
      <c r="W31" s="481"/>
      <c r="X31" s="481"/>
      <c r="Y31" s="481"/>
      <c r="Z31" s="481"/>
      <c r="AA31" s="481"/>
      <c r="AB31" s="481"/>
      <c r="AC31" s="481"/>
      <c r="AD31" s="481"/>
      <c r="AE31" s="481"/>
    </row>
    <row r="32" spans="1:58" ht="51.75" thickBot="1">
      <c r="A32" s="470"/>
      <c r="B32" s="473"/>
      <c r="C32" s="473"/>
      <c r="D32" s="177" t="s">
        <v>30</v>
      </c>
      <c r="E32" s="165">
        <v>15</v>
      </c>
      <c r="F32" s="165">
        <v>0</v>
      </c>
      <c r="G32" s="165" t="s">
        <v>323</v>
      </c>
      <c r="M32" s="203" t="s">
        <v>747</v>
      </c>
      <c r="N32" s="506" t="s">
        <v>748</v>
      </c>
      <c r="O32" s="506"/>
      <c r="P32" s="506"/>
      <c r="Q32" s="506"/>
      <c r="R32" s="506"/>
      <c r="S32" s="506"/>
      <c r="T32" s="506"/>
      <c r="U32" s="506"/>
      <c r="V32" s="506"/>
      <c r="W32" s="506"/>
      <c r="X32" s="506"/>
      <c r="Y32" s="506"/>
      <c r="Z32" s="506"/>
      <c r="AA32" s="506"/>
      <c r="AB32" s="506"/>
      <c r="AC32" s="506"/>
      <c r="AD32" s="506"/>
      <c r="AE32" s="507"/>
    </row>
    <row r="33" spans="1:31" ht="70.5" customHeight="1" thickBot="1">
      <c r="A33" s="470"/>
      <c r="B33" s="473"/>
      <c r="C33" s="473"/>
      <c r="D33" s="177" t="s">
        <v>31</v>
      </c>
      <c r="E33" s="165">
        <v>10</v>
      </c>
      <c r="F33" s="165">
        <v>0</v>
      </c>
      <c r="G33" s="165" t="s">
        <v>766</v>
      </c>
    </row>
    <row r="34" spans="1:31" ht="50.25" customHeight="1" thickBot="1">
      <c r="A34" s="470"/>
      <c r="B34" s="473"/>
      <c r="C34" s="473"/>
      <c r="D34" s="177" t="s">
        <v>32</v>
      </c>
      <c r="E34" s="165">
        <v>30</v>
      </c>
      <c r="F34" s="165">
        <v>0</v>
      </c>
      <c r="G34" s="165" t="s">
        <v>759</v>
      </c>
      <c r="M34" s="487" t="s">
        <v>749</v>
      </c>
      <c r="N34" s="487"/>
      <c r="O34" s="487"/>
      <c r="P34" s="487"/>
      <c r="Q34" s="487"/>
      <c r="R34" s="487"/>
      <c r="S34" s="487"/>
      <c r="T34" s="487"/>
      <c r="U34" s="487"/>
      <c r="V34" s="487"/>
      <c r="W34" s="487"/>
      <c r="X34" s="487"/>
      <c r="Y34" s="487"/>
      <c r="Z34" s="487"/>
      <c r="AA34" s="487"/>
      <c r="AB34" s="487"/>
      <c r="AC34" s="487"/>
      <c r="AD34" s="487"/>
      <c r="AE34" s="487"/>
    </row>
    <row r="35" spans="1:31" ht="16.5" thickBot="1">
      <c r="A35" s="471"/>
      <c r="B35" s="474"/>
      <c r="C35" s="474"/>
      <c r="D35" s="235" t="s">
        <v>33</v>
      </c>
      <c r="E35" s="191">
        <v>85</v>
      </c>
      <c r="F35" s="191">
        <v>15</v>
      </c>
      <c r="G35" s="191"/>
      <c r="M35" s="201" t="s">
        <v>735</v>
      </c>
      <c r="N35" s="488" t="s">
        <v>736</v>
      </c>
      <c r="O35" s="488"/>
      <c r="P35" s="488"/>
      <c r="Q35" s="488"/>
      <c r="R35" s="488"/>
      <c r="S35" s="488"/>
      <c r="T35" s="488"/>
      <c r="U35" s="488"/>
      <c r="V35" s="488"/>
      <c r="W35" s="488"/>
      <c r="X35" s="488"/>
      <c r="Y35" s="488"/>
      <c r="Z35" s="488"/>
      <c r="AA35" s="488"/>
      <c r="AB35" s="488"/>
      <c r="AC35" s="488"/>
      <c r="AD35" s="488"/>
      <c r="AE35" s="488"/>
    </row>
    <row r="36" spans="1:31" ht="15.75">
      <c r="A36" s="233"/>
      <c r="B36" s="193"/>
      <c r="C36" s="193"/>
      <c r="D36" s="194"/>
      <c r="E36" s="233"/>
      <c r="F36" s="233"/>
      <c r="G36" s="233"/>
      <c r="M36" s="201" t="s">
        <v>737</v>
      </c>
      <c r="N36" s="481" t="s">
        <v>760</v>
      </c>
      <c r="O36" s="481"/>
      <c r="P36" s="481"/>
      <c r="Q36" s="481"/>
      <c r="R36" s="481"/>
      <c r="S36" s="481"/>
      <c r="T36" s="481"/>
      <c r="U36" s="481"/>
      <c r="V36" s="481"/>
      <c r="W36" s="481"/>
      <c r="X36" s="481"/>
      <c r="Y36" s="481"/>
      <c r="Z36" s="481"/>
      <c r="AA36" s="481"/>
      <c r="AB36" s="481"/>
      <c r="AC36" s="481"/>
      <c r="AD36" s="481"/>
      <c r="AE36" s="481"/>
    </row>
    <row r="37" spans="1:31" ht="15.75">
      <c r="A37" s="233"/>
      <c r="B37" s="193"/>
      <c r="C37" s="193"/>
      <c r="D37" s="194"/>
      <c r="E37" s="233"/>
      <c r="F37" s="233"/>
      <c r="G37" s="233"/>
      <c r="M37" s="201" t="s">
        <v>739</v>
      </c>
      <c r="N37" s="481" t="s">
        <v>765</v>
      </c>
      <c r="O37" s="481"/>
      <c r="P37" s="481"/>
      <c r="Q37" s="481"/>
      <c r="R37" s="481"/>
      <c r="S37" s="481"/>
      <c r="T37" s="481"/>
      <c r="U37" s="481"/>
      <c r="V37" s="481"/>
      <c r="W37" s="481"/>
      <c r="X37" s="481"/>
      <c r="Y37" s="481"/>
      <c r="Z37" s="481"/>
      <c r="AA37" s="481"/>
      <c r="AB37" s="481"/>
      <c r="AC37" s="481"/>
      <c r="AD37" s="481"/>
      <c r="AE37" s="481"/>
    </row>
    <row r="38" spans="1:31">
      <c r="A38" s="233"/>
      <c r="B38" s="193"/>
      <c r="C38" s="193"/>
      <c r="D38" s="194"/>
      <c r="E38" s="233"/>
      <c r="F38" s="233"/>
      <c r="G38" s="233"/>
    </row>
    <row r="39" spans="1:31">
      <c r="A39" s="233"/>
      <c r="B39" s="193"/>
      <c r="C39" s="193"/>
      <c r="D39" s="194"/>
      <c r="E39" s="233"/>
      <c r="F39" s="233"/>
      <c r="G39" s="233"/>
    </row>
    <row r="40" spans="1:31">
      <c r="A40" s="173"/>
      <c r="B40" s="173"/>
      <c r="C40" s="173"/>
      <c r="D40" s="173"/>
      <c r="E40" s="173"/>
      <c r="F40" s="173"/>
      <c r="G40" s="173"/>
    </row>
    <row r="41" spans="1:31" ht="15.75" customHeight="1">
      <c r="A41" s="480"/>
      <c r="B41" s="480"/>
      <c r="C41" s="368" t="s">
        <v>34</v>
      </c>
      <c r="D41" s="368"/>
      <c r="E41" s="368"/>
      <c r="F41" s="372" t="s">
        <v>228</v>
      </c>
      <c r="G41" s="372"/>
    </row>
    <row r="42" spans="1:31" ht="15.75" customHeight="1">
      <c r="A42" s="480"/>
      <c r="B42" s="480"/>
      <c r="C42" s="368"/>
      <c r="D42" s="368"/>
      <c r="E42" s="368"/>
      <c r="F42" s="372" t="s">
        <v>53</v>
      </c>
      <c r="G42" s="372"/>
    </row>
    <row r="43" spans="1:31" ht="15.75" customHeight="1">
      <c r="A43" s="480"/>
      <c r="B43" s="480"/>
      <c r="C43" s="368"/>
      <c r="D43" s="368"/>
      <c r="E43" s="368"/>
      <c r="F43" s="485" t="s">
        <v>235</v>
      </c>
      <c r="G43" s="486"/>
    </row>
    <row r="44" spans="1:31" ht="13.5" thickBot="1">
      <c r="A44" s="233"/>
      <c r="B44" s="193"/>
      <c r="C44" s="193"/>
      <c r="D44" s="194"/>
      <c r="E44" s="233"/>
      <c r="F44" s="233"/>
      <c r="G44" s="233"/>
    </row>
    <row r="45" spans="1:31" ht="13.5" thickBot="1">
      <c r="A45" s="475" t="s">
        <v>15</v>
      </c>
      <c r="B45" s="478" t="s">
        <v>16</v>
      </c>
      <c r="C45" s="479"/>
      <c r="D45" s="475" t="s">
        <v>17</v>
      </c>
      <c r="E45" s="478" t="s">
        <v>704</v>
      </c>
      <c r="F45" s="479"/>
      <c r="G45" s="469" t="s">
        <v>19</v>
      </c>
    </row>
    <row r="46" spans="1:31">
      <c r="A46" s="476"/>
      <c r="B46" s="175" t="s">
        <v>20</v>
      </c>
      <c r="C46" s="175" t="s">
        <v>22</v>
      </c>
      <c r="D46" s="476"/>
      <c r="E46" s="475" t="s">
        <v>24</v>
      </c>
      <c r="F46" s="475" t="s">
        <v>25</v>
      </c>
      <c r="G46" s="470"/>
    </row>
    <row r="47" spans="1:31" ht="51.75" thickBot="1">
      <c r="A47" s="477"/>
      <c r="B47" s="177" t="s">
        <v>21</v>
      </c>
      <c r="C47" s="177" t="s">
        <v>23</v>
      </c>
      <c r="D47" s="477"/>
      <c r="E47" s="477"/>
      <c r="F47" s="477"/>
      <c r="G47" s="471"/>
    </row>
    <row r="48" spans="1:31" ht="51.75" thickBot="1">
      <c r="A48" s="469" t="s">
        <v>893</v>
      </c>
      <c r="B48" s="472" t="s">
        <v>674</v>
      </c>
      <c r="C48" s="472"/>
      <c r="D48" s="177" t="s">
        <v>26</v>
      </c>
      <c r="E48" s="165">
        <v>15</v>
      </c>
      <c r="F48" s="165">
        <v>0</v>
      </c>
      <c r="G48" s="165" t="s">
        <v>767</v>
      </c>
    </row>
    <row r="49" spans="1:7">
      <c r="A49" s="470"/>
      <c r="B49" s="473"/>
      <c r="C49" s="473"/>
      <c r="D49" s="472" t="s">
        <v>27</v>
      </c>
      <c r="E49" s="439">
        <v>5</v>
      </c>
      <c r="F49" s="439">
        <v>0</v>
      </c>
      <c r="G49" s="439" t="s">
        <v>763</v>
      </c>
    </row>
    <row r="50" spans="1:7" ht="13.5" thickBot="1">
      <c r="A50" s="470"/>
      <c r="B50" s="473"/>
      <c r="C50" s="473"/>
      <c r="D50" s="474"/>
      <c r="E50" s="440"/>
      <c r="F50" s="440"/>
      <c r="G50" s="440"/>
    </row>
    <row r="51" spans="1:7" ht="13.5" thickBot="1">
      <c r="A51" s="470"/>
      <c r="B51" s="473"/>
      <c r="C51" s="473"/>
      <c r="D51" s="177" t="s">
        <v>28</v>
      </c>
      <c r="E51" s="165">
        <v>0</v>
      </c>
      <c r="F51" s="165">
        <v>15</v>
      </c>
      <c r="G51" s="165"/>
    </row>
    <row r="52" spans="1:7" ht="51.75" thickBot="1">
      <c r="A52" s="470"/>
      <c r="B52" s="473"/>
      <c r="C52" s="473"/>
      <c r="D52" s="177" t="s">
        <v>29</v>
      </c>
      <c r="E52" s="165">
        <v>10</v>
      </c>
      <c r="F52" s="165">
        <v>0</v>
      </c>
      <c r="G52" s="165" t="s">
        <v>769</v>
      </c>
    </row>
    <row r="53" spans="1:7" ht="51.75" thickBot="1">
      <c r="A53" s="470"/>
      <c r="B53" s="473"/>
      <c r="C53" s="473"/>
      <c r="D53" s="177" t="s">
        <v>30</v>
      </c>
      <c r="E53" s="165">
        <v>15</v>
      </c>
      <c r="F53" s="165">
        <v>0</v>
      </c>
      <c r="G53" s="165" t="s">
        <v>323</v>
      </c>
    </row>
    <row r="54" spans="1:7" ht="64.5" thickBot="1">
      <c r="A54" s="470"/>
      <c r="B54" s="473"/>
      <c r="C54" s="473"/>
      <c r="D54" s="177" t="s">
        <v>31</v>
      </c>
      <c r="E54" s="165">
        <v>10</v>
      </c>
      <c r="F54" s="165">
        <v>0</v>
      </c>
      <c r="G54" s="165" t="s">
        <v>770</v>
      </c>
    </row>
    <row r="55" spans="1:7" ht="39" thickBot="1">
      <c r="A55" s="470"/>
      <c r="B55" s="473"/>
      <c r="C55" s="473"/>
      <c r="D55" s="177" t="s">
        <v>32</v>
      </c>
      <c r="E55" s="165">
        <v>30</v>
      </c>
      <c r="F55" s="165"/>
      <c r="G55" s="165" t="s">
        <v>759</v>
      </c>
    </row>
    <row r="56" spans="1:7" ht="13.5" thickBot="1">
      <c r="A56" s="471"/>
      <c r="B56" s="474"/>
      <c r="C56" s="474"/>
      <c r="D56" s="235" t="s">
        <v>33</v>
      </c>
      <c r="E56" s="191">
        <v>85</v>
      </c>
      <c r="F56" s="191">
        <v>15</v>
      </c>
      <c r="G56" s="191"/>
    </row>
    <row r="57" spans="1:7">
      <c r="A57" s="233"/>
      <c r="B57" s="193"/>
      <c r="C57" s="193"/>
      <c r="D57" s="194"/>
      <c r="E57" s="233"/>
      <c r="F57" s="233"/>
      <c r="G57" s="233"/>
    </row>
    <row r="58" spans="1:7" ht="13.5" thickBot="1">
      <c r="A58" s="173"/>
      <c r="B58" s="173"/>
      <c r="C58" s="173"/>
      <c r="D58" s="173"/>
      <c r="E58" s="173"/>
      <c r="F58" s="173"/>
      <c r="G58" s="173"/>
    </row>
    <row r="59" spans="1:7">
      <c r="A59" s="457" t="s">
        <v>187</v>
      </c>
      <c r="B59" s="458"/>
      <c r="C59" s="459"/>
      <c r="D59" s="463" t="s">
        <v>188</v>
      </c>
      <c r="E59" s="464"/>
      <c r="F59" s="464"/>
      <c r="G59" s="465"/>
    </row>
    <row r="60" spans="1:7">
      <c r="A60" s="460"/>
      <c r="B60" s="461"/>
      <c r="C60" s="462"/>
      <c r="D60" s="466" t="s">
        <v>189</v>
      </c>
      <c r="E60" s="467"/>
      <c r="F60" s="467"/>
      <c r="G60" s="468"/>
    </row>
    <row r="61" spans="1:7">
      <c r="A61" s="460"/>
      <c r="B61" s="461"/>
      <c r="C61" s="462"/>
      <c r="D61" s="466" t="s">
        <v>190</v>
      </c>
      <c r="E61" s="467"/>
      <c r="F61" s="467"/>
      <c r="G61" s="468"/>
    </row>
    <row r="62" spans="1:7">
      <c r="A62" s="497" t="s">
        <v>191</v>
      </c>
      <c r="B62" s="498"/>
      <c r="C62" s="499"/>
      <c r="D62" s="451">
        <v>0</v>
      </c>
      <c r="E62" s="452"/>
      <c r="F62" s="452"/>
      <c r="G62" s="453"/>
    </row>
    <row r="63" spans="1:7">
      <c r="A63" s="497" t="s">
        <v>192</v>
      </c>
      <c r="B63" s="498"/>
      <c r="C63" s="499"/>
      <c r="D63" s="451">
        <v>1</v>
      </c>
      <c r="E63" s="452"/>
      <c r="F63" s="452"/>
      <c r="G63" s="453"/>
    </row>
    <row r="64" spans="1:7" ht="13.5" thickBot="1">
      <c r="A64" s="500" t="s">
        <v>193</v>
      </c>
      <c r="B64" s="501"/>
      <c r="C64" s="502"/>
      <c r="D64" s="454">
        <v>2</v>
      </c>
      <c r="E64" s="455"/>
      <c r="F64" s="455"/>
      <c r="G64" s="456"/>
    </row>
    <row r="65" spans="1:7">
      <c r="A65" s="173"/>
      <c r="B65" s="173"/>
      <c r="C65" s="173"/>
      <c r="D65" s="173"/>
      <c r="E65" s="173"/>
      <c r="F65" s="173"/>
      <c r="G65" s="173"/>
    </row>
    <row r="66" spans="1:7">
      <c r="A66" s="382" t="s">
        <v>753</v>
      </c>
      <c r="B66" s="382"/>
      <c r="C66" s="382"/>
      <c r="D66" s="382"/>
      <c r="E66" s="382"/>
      <c r="F66" s="382"/>
      <c r="G66" s="382"/>
    </row>
  </sheetData>
  <mergeCells count="107">
    <mergeCell ref="M3:S3"/>
    <mergeCell ref="V3:AB3"/>
    <mergeCell ref="AE3:AK3"/>
    <mergeCell ref="AN3:AT3"/>
    <mergeCell ref="AW3:BC3"/>
    <mergeCell ref="M4:M5"/>
    <mergeCell ref="N4:P4"/>
    <mergeCell ref="R4:S4"/>
    <mergeCell ref="V4:V5"/>
    <mergeCell ref="W4:Y4"/>
    <mergeCell ref="AA4:AB4"/>
    <mergeCell ref="BB4:BC4"/>
    <mergeCell ref="AJ4:AK4"/>
    <mergeCell ref="AN4:AN5"/>
    <mergeCell ref="AO4:AQ4"/>
    <mergeCell ref="AS4:AT4"/>
    <mergeCell ref="A1:B3"/>
    <mergeCell ref="C1:E3"/>
    <mergeCell ref="F1:G1"/>
    <mergeCell ref="AN13:AR13"/>
    <mergeCell ref="AW13:BA13"/>
    <mergeCell ref="A8:A16"/>
    <mergeCell ref="B8:B16"/>
    <mergeCell ref="C8:C16"/>
    <mergeCell ref="D9:D10"/>
    <mergeCell ref="E9:E10"/>
    <mergeCell ref="F9:F10"/>
    <mergeCell ref="AW4:AW5"/>
    <mergeCell ref="AX4:AZ4"/>
    <mergeCell ref="A5:A7"/>
    <mergeCell ref="B5:C5"/>
    <mergeCell ref="D5:D7"/>
    <mergeCell ref="E5:F5"/>
    <mergeCell ref="G5:G7"/>
    <mergeCell ref="E6:E7"/>
    <mergeCell ref="F6:F7"/>
    <mergeCell ref="AE4:AE5"/>
    <mergeCell ref="AF4:AH4"/>
    <mergeCell ref="F2:G2"/>
    <mergeCell ref="F3:G3"/>
    <mergeCell ref="A20:B22"/>
    <mergeCell ref="C20:E22"/>
    <mergeCell ref="F20:G20"/>
    <mergeCell ref="F21:G21"/>
    <mergeCell ref="F22:G22"/>
    <mergeCell ref="M22:AE22"/>
    <mergeCell ref="G9:G10"/>
    <mergeCell ref="M13:Q13"/>
    <mergeCell ref="V13:Z13"/>
    <mergeCell ref="AE13:AI13"/>
    <mergeCell ref="N23:AE23"/>
    <mergeCell ref="A24:A26"/>
    <mergeCell ref="B24:C24"/>
    <mergeCell ref="D24:D26"/>
    <mergeCell ref="E24:F24"/>
    <mergeCell ref="G24:G26"/>
    <mergeCell ref="N24:AE24"/>
    <mergeCell ref="E25:E26"/>
    <mergeCell ref="F25:F26"/>
    <mergeCell ref="N25:AE25"/>
    <mergeCell ref="N30:AE30"/>
    <mergeCell ref="N31:AE31"/>
    <mergeCell ref="N32:AE32"/>
    <mergeCell ref="M34:AE34"/>
    <mergeCell ref="N35:AE35"/>
    <mergeCell ref="N36:AE36"/>
    <mergeCell ref="M26:AE26"/>
    <mergeCell ref="A27:A35"/>
    <mergeCell ref="B27:B35"/>
    <mergeCell ref="C27:C35"/>
    <mergeCell ref="D28:D29"/>
    <mergeCell ref="E28:E29"/>
    <mergeCell ref="F28:F29"/>
    <mergeCell ref="G28:G29"/>
    <mergeCell ref="M28:AE28"/>
    <mergeCell ref="N29:AE29"/>
    <mergeCell ref="A45:A47"/>
    <mergeCell ref="B45:C45"/>
    <mergeCell ref="D45:D47"/>
    <mergeCell ref="E45:F45"/>
    <mergeCell ref="G45:G47"/>
    <mergeCell ref="E46:E47"/>
    <mergeCell ref="F46:F47"/>
    <mergeCell ref="N37:AE37"/>
    <mergeCell ref="A41:B43"/>
    <mergeCell ref="C41:E43"/>
    <mergeCell ref="F41:G41"/>
    <mergeCell ref="F42:G42"/>
    <mergeCell ref="F43:G43"/>
    <mergeCell ref="A63:C63"/>
    <mergeCell ref="D63:G63"/>
    <mergeCell ref="A64:C64"/>
    <mergeCell ref="D64:G64"/>
    <mergeCell ref="A66:G66"/>
    <mergeCell ref="G49:G50"/>
    <mergeCell ref="A59:C61"/>
    <mergeCell ref="D59:G59"/>
    <mergeCell ref="D60:G60"/>
    <mergeCell ref="D61:G61"/>
    <mergeCell ref="A62:C62"/>
    <mergeCell ref="D62:G62"/>
    <mergeCell ref="A48:A56"/>
    <mergeCell ref="B48:B56"/>
    <mergeCell ref="C48:C56"/>
    <mergeCell ref="D49:D50"/>
    <mergeCell ref="E49:E50"/>
    <mergeCell ref="F49:F5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Anexo (Probabilidad e Impacto)</vt:lpstr>
      <vt:lpstr>Contexto Estratégico</vt:lpstr>
      <vt:lpstr>Mapa de Riesgos.</vt:lpstr>
      <vt:lpstr>Listas</vt:lpstr>
      <vt:lpstr>Eval_Cont_PI</vt:lpstr>
      <vt:lpstr>Eval_Cont_AC</vt:lpstr>
      <vt:lpstr>Eval_Cont_DH</vt:lpstr>
      <vt:lpstr>Eval_Cont_Penal</vt:lpstr>
      <vt:lpstr>Eval_Cont_VA</vt:lpstr>
      <vt:lpstr>Eval_Cont_CC</vt:lpstr>
      <vt:lpstr>Eval_Cont_GC</vt:lpstr>
      <vt:lpstr>Eval_Cont_GD</vt:lpstr>
      <vt:lpstr>Eval_Cont_BS</vt:lpstr>
      <vt:lpstr>Eval_Cont_TH</vt:lpstr>
      <vt:lpstr>Eval_Cont_EM</vt:lpstr>
      <vt:lpstr>TRANSVERSALES</vt:lpstr>
      <vt:lpstr>Eval_Cont_TI</vt:lpstr>
      <vt:lpstr>Eval_Cont_Col_Am</vt:lpstr>
      <vt:lpstr>controles</vt:lpstr>
      <vt:lpstr>evaluacion</vt:lpstr>
      <vt:lpstr>evaluacion2</vt:lpstr>
      <vt:lpstr>impacto</vt:lpstr>
      <vt:lpstr>probabilidad</vt:lpstr>
      <vt:lpstr>tipo</vt:lpstr>
      <vt:lpstr>valoracion</vt:lpstr>
    </vt:vector>
  </TitlesOfParts>
  <Company>Yaned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SGC</dc:title>
  <dc:creator>Yaned Guisao Lopez</dc:creator>
  <cp:lastModifiedBy>43079638</cp:lastModifiedBy>
  <cp:lastPrinted>2012-10-20T12:15:06Z</cp:lastPrinted>
  <dcterms:created xsi:type="dcterms:W3CDTF">2006-06-07T15:38:38Z</dcterms:created>
  <dcterms:modified xsi:type="dcterms:W3CDTF">2022-01-31T20:43:28Z</dcterms:modified>
</cp:coreProperties>
</file>