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135" windowHeight="940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69" i="1"/>
  <c r="C65"/>
  <c r="C63"/>
  <c r="C62" s="1"/>
  <c r="C61" s="1"/>
  <c r="C58"/>
  <c r="C55"/>
  <c r="C48"/>
  <c r="C42"/>
  <c r="C41"/>
  <c r="C38"/>
  <c r="C35"/>
  <c r="C32"/>
  <c r="C29"/>
  <c r="C24"/>
  <c r="C22"/>
  <c r="C11"/>
  <c r="C10" s="1"/>
  <c r="C9" s="1"/>
  <c r="C8" s="1"/>
  <c r="C7" s="1"/>
  <c r="C6" s="1"/>
</calcChain>
</file>

<file path=xl/sharedStrings.xml><?xml version="1.0" encoding="utf-8"?>
<sst xmlns="http://schemas.openxmlformats.org/spreadsheetml/2006/main" count="140" uniqueCount="137">
  <si>
    <t>16</t>
  </si>
  <si>
    <t>GASTOS GENERALES</t>
  </si>
  <si>
    <t>1601</t>
  </si>
  <si>
    <t>GASTOS DE FUNCIONAMIENTO</t>
  </si>
  <si>
    <t>160101</t>
  </si>
  <si>
    <t>GASTOS DE ADMINISTRACION</t>
  </si>
  <si>
    <t>16010101</t>
  </si>
  <si>
    <t>GASTOS DE OPERACION</t>
  </si>
  <si>
    <t>1601010101</t>
  </si>
  <si>
    <t>SERVICIOS PERSONALES</t>
  </si>
  <si>
    <t>160101010101</t>
  </si>
  <si>
    <t>SERVICIOS PERSONALES ASOCIADOS A LA NOMINA</t>
  </si>
  <si>
    <t>16010101010101  01</t>
  </si>
  <si>
    <t>SUELDOS DEL PERSONAL</t>
  </si>
  <si>
    <t>16010101010103  01</t>
  </si>
  <si>
    <t>HORAS EXTRAS Y FESTIVOS</t>
  </si>
  <si>
    <t>16010101010113  01</t>
  </si>
  <si>
    <t>PRIMA DE VACACIONES</t>
  </si>
  <si>
    <t>16010101010114  01</t>
  </si>
  <si>
    <t>PRIMA DE NAVIDAD</t>
  </si>
  <si>
    <t>16010101010118  01</t>
  </si>
  <si>
    <t>VACACIONES</t>
  </si>
  <si>
    <t>16010101010123  01</t>
  </si>
  <si>
    <t>AUXILIO DE TRANSPORTE</t>
  </si>
  <si>
    <t>16010101010131  01</t>
  </si>
  <si>
    <t>DOTACION Y SUMINISTRO A TRABAJADORES</t>
  </si>
  <si>
    <t>16010101010150  01</t>
  </si>
  <si>
    <t>BONIFICACION SERVICIOS PRESTADOS</t>
  </si>
  <si>
    <t>16010101010152  01</t>
  </si>
  <si>
    <t>PRIMA DE SERVICIOS</t>
  </si>
  <si>
    <t>16010101010160  01</t>
  </si>
  <si>
    <t>SUBSIDIO DE ALIMENTACION</t>
  </si>
  <si>
    <t>160101010102</t>
  </si>
  <si>
    <t>SERVICIOS PERSONALES INDIRECTOS</t>
  </si>
  <si>
    <t>16010101010206  01</t>
  </si>
  <si>
    <t>REMUNERACION SERVICIOS TECNICOS</t>
  </si>
  <si>
    <t>160101010103</t>
  </si>
  <si>
    <t>CONTRIBUCIONES INHERENTES A LA NOMINA SECTOR PRIVADO</t>
  </si>
  <si>
    <t>16010101010335  01</t>
  </si>
  <si>
    <t>APORTES A CAJA DE COMPENSACION FAMILIAR</t>
  </si>
  <si>
    <t>16010101010337  01</t>
  </si>
  <si>
    <t>APORTES A SEGURIDAD SOCIAL - SALUD -</t>
  </si>
  <si>
    <t>16010101010344  01</t>
  </si>
  <si>
    <t>RIESGOS PROFESIONALES</t>
  </si>
  <si>
    <t>16010101010367  01</t>
  </si>
  <si>
    <t>COTIZA ENTIDADES REGIMEN PRIMA MEDIA</t>
  </si>
  <si>
    <t>160101010104</t>
  </si>
  <si>
    <t>CONTRIBUCIONES INHERENTES A LA NOMINA SECTOR PUBLICO</t>
  </si>
  <si>
    <t>16010101010436  01</t>
  </si>
  <si>
    <t>APORTES ICBF</t>
  </si>
  <si>
    <t>16010101010438  01</t>
  </si>
  <si>
    <t>APORTES AL SENA</t>
  </si>
  <si>
    <t>160101010130</t>
  </si>
  <si>
    <t>CAPACITACION, BIENESTAR SOCIAL Y ESTIMULOS</t>
  </si>
  <si>
    <t>16010101013001  01</t>
  </si>
  <si>
    <t>CAPACITACION Y ESTIMULOS</t>
  </si>
  <si>
    <t>16010101013002  01</t>
  </si>
  <si>
    <t>BIENESTAR SOCIAL</t>
  </si>
  <si>
    <t>160101010154</t>
  </si>
  <si>
    <t>APORTES A ESCUELAS INDUSTRIALES, INSTITUTOS TECNICOS Y ESAP</t>
  </si>
  <si>
    <t>16010101015401  01</t>
  </si>
  <si>
    <t>ESCUELAS INDUSTRIALES E INSTITUTOS TECNICOS</t>
  </si>
  <si>
    <t>16010101015402  01</t>
  </si>
  <si>
    <t>ESAP</t>
  </si>
  <si>
    <t>160101010190</t>
  </si>
  <si>
    <t>OTRAS PRESTACIONES SOCIALES</t>
  </si>
  <si>
    <t>16010101019003  01</t>
  </si>
  <si>
    <t>INCENTIVO POR ANTIGUEDAD</t>
  </si>
  <si>
    <t>16010101019004  01</t>
  </si>
  <si>
    <t>BONIFICACION ESPECIAL DE RECREACION</t>
  </si>
  <si>
    <t>1601010102</t>
  </si>
  <si>
    <t>160101010201</t>
  </si>
  <si>
    <t>ADQUISICION DE BIENES</t>
  </si>
  <si>
    <t>16010101020102  01</t>
  </si>
  <si>
    <t>ADQUISICIÓN EQUIPO DE COMPUTO</t>
  </si>
  <si>
    <t>16010101020105  01</t>
  </si>
  <si>
    <t>MUEBLES Y ENSERES</t>
  </si>
  <si>
    <t>16010101020107  01</t>
  </si>
  <si>
    <t>ADQUISICION DE LICENCIAS</t>
  </si>
  <si>
    <t>16010101020117  01</t>
  </si>
  <si>
    <t>MATERIALES Y SUMINISTROS</t>
  </si>
  <si>
    <t>16010101020184  01</t>
  </si>
  <si>
    <t>COMBUSTIBLES Y LUBRICANTES</t>
  </si>
  <si>
    <t>160101010202</t>
  </si>
  <si>
    <t>ADQUISICION DE SERVICIOS</t>
  </si>
  <si>
    <t>16010101020218  01</t>
  </si>
  <si>
    <t>MANTENIMIENTO</t>
  </si>
  <si>
    <t>16010101020222  01</t>
  </si>
  <si>
    <t>VIATICOS Y GASTOS DE VIAJE</t>
  </si>
  <si>
    <t>16010101020223  01</t>
  </si>
  <si>
    <t>PUBLICIDAD Y PROPAGANDA</t>
  </si>
  <si>
    <t>16010101020224  01</t>
  </si>
  <si>
    <t>IMPRESOS Y PUBLICACIONES SUSCRIPCIONES Y AFILIACIONES</t>
  </si>
  <si>
    <t>16010101020226  01</t>
  </si>
  <si>
    <t>COMUNICACIONES Y TRANSPORTE</t>
  </si>
  <si>
    <t>16010101020227  01</t>
  </si>
  <si>
    <t>SEGUROS</t>
  </si>
  <si>
    <t>160101010220</t>
  </si>
  <si>
    <t>SERVICIOS PUBLICOS</t>
  </si>
  <si>
    <t>16010101022004  01</t>
  </si>
  <si>
    <t>CELULAR</t>
  </si>
  <si>
    <t>16010101022005  01</t>
  </si>
  <si>
    <t>INTERNET</t>
  </si>
  <si>
    <t>160101010290</t>
  </si>
  <si>
    <t>OTROS GASTOS GENERALES</t>
  </si>
  <si>
    <t>16010101029002  01</t>
  </si>
  <si>
    <t>ATENCION Y REPRESENTACION</t>
  </si>
  <si>
    <t>16010101029011  01</t>
  </si>
  <si>
    <t>FORMACION CIUDADANA</t>
  </si>
  <si>
    <t>16010103</t>
  </si>
  <si>
    <t>TRANSFERENCIAS</t>
  </si>
  <si>
    <t>1601010301</t>
  </si>
  <si>
    <t>TRANSFERENCIAS CORRIENTES</t>
  </si>
  <si>
    <t>160101030103</t>
  </si>
  <si>
    <t>OTRAS TRANSFERENCIAS CORRIENTES</t>
  </si>
  <si>
    <t>16010103010303  01</t>
  </si>
  <si>
    <t>SENTENCIAS FALLOS Y CONCILIACIONES</t>
  </si>
  <si>
    <t>160101030124</t>
  </si>
  <si>
    <t>TRANSFERENCIAS DE PREVISION Y SEGURIDAD SOCIAL - CESANTIAS</t>
  </si>
  <si>
    <t>16010103012401  01</t>
  </si>
  <si>
    <t>CESANTIAS ANTICIPADAS</t>
  </si>
  <si>
    <t>16010103012402  01</t>
  </si>
  <si>
    <t>CESANTIAS DEFINITIVAS</t>
  </si>
  <si>
    <t>16010103012403  01</t>
  </si>
  <si>
    <t>INTERESES A LAS CESANTIAS</t>
  </si>
  <si>
    <t>160101030129</t>
  </si>
  <si>
    <t>INDEMNIZACIONES</t>
  </si>
  <si>
    <t>16010103012901  01</t>
  </si>
  <si>
    <t>ENTIDAD:</t>
  </si>
  <si>
    <t xml:space="preserve">PERSONERIA MUNICIPAL DE ITAGÜÍ </t>
  </si>
  <si>
    <t>JEFE DE LA ENTIDAD:</t>
  </si>
  <si>
    <t>KENY WILLER GIRALDO SERNA</t>
  </si>
  <si>
    <t xml:space="preserve"> </t>
  </si>
  <si>
    <t xml:space="preserve">PERIODO </t>
  </si>
  <si>
    <t>CODIGO PRESUPUESTAL</t>
  </si>
  <si>
    <t xml:space="preserve">DESCRIPCIÓN </t>
  </si>
  <si>
    <t>APROPIACION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</si>
</sst>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" fontId="1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left" wrapText="1"/>
    </xf>
    <xf numFmtId="1" fontId="2" fillId="0" borderId="1" xfId="0" applyNumberFormat="1" applyFont="1" applyFill="1" applyBorder="1" applyAlignment="1" applyProtection="1">
      <alignment vertical="center" wrapText="1"/>
    </xf>
    <xf numFmtId="1" fontId="4" fillId="0" borderId="2" xfId="0" applyNumberFormat="1" applyFont="1" applyFill="1" applyBorder="1" applyAlignment="1"/>
    <xf numFmtId="0" fontId="5" fillId="0" borderId="3" xfId="0" applyNumberFormat="1" applyFont="1" applyFill="1" applyBorder="1" applyAlignment="1" applyProtection="1">
      <alignment horizontal="left"/>
    </xf>
    <xf numFmtId="0" fontId="5" fillId="0" borderId="4" xfId="0" applyNumberFormat="1" applyFont="1" applyFill="1" applyBorder="1" applyAlignment="1" applyProtection="1">
      <alignment horizontal="left"/>
    </xf>
    <xf numFmtId="1" fontId="4" fillId="0" borderId="5" xfId="0" applyNumberFormat="1" applyFont="1" applyFill="1" applyBorder="1" applyAlignment="1"/>
    <xf numFmtId="0" fontId="5" fillId="0" borderId="1" xfId="0" applyNumberFormat="1" applyFont="1" applyFill="1" applyBorder="1" applyAlignment="1" applyProtection="1">
      <alignment horizontal="left"/>
    </xf>
    <xf numFmtId="1" fontId="4" fillId="0" borderId="6" xfId="0" applyNumberFormat="1" applyFont="1" applyFill="1" applyBorder="1" applyAlignment="1"/>
    <xf numFmtId="0" fontId="5" fillId="0" borderId="7" xfId="0" applyNumberFormat="1" applyFont="1" applyFill="1" applyBorder="1" applyAlignment="1" applyProtection="1">
      <alignment horizontal="left"/>
    </xf>
    <xf numFmtId="0" fontId="5" fillId="0" borderId="8" xfId="0" applyNumberFormat="1" applyFont="1" applyFill="1" applyBorder="1" applyAlignment="1" applyProtection="1">
      <alignment horizontal="left"/>
    </xf>
    <xf numFmtId="0" fontId="5" fillId="0" borderId="9" xfId="0" applyNumberFormat="1" applyFont="1" applyFill="1" applyBorder="1" applyAlignment="1" applyProtection="1">
      <alignment horizontal="center"/>
    </xf>
    <xf numFmtId="0" fontId="5" fillId="0" borderId="1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0"/>
  <sheetViews>
    <sheetView tabSelected="1" workbookViewId="0">
      <selection activeCell="H12" sqref="H12"/>
    </sheetView>
  </sheetViews>
  <sheetFormatPr baseColWidth="10" defaultRowHeight="15"/>
  <cols>
    <col min="1" max="1" width="18.42578125" bestFit="1" customWidth="1"/>
    <col min="2" max="2" width="26.28515625" customWidth="1"/>
    <col min="3" max="3" width="19.28515625" customWidth="1"/>
    <col min="4" max="4" width="5.42578125" customWidth="1"/>
  </cols>
  <sheetData>
    <row r="1" spans="1:4">
      <c r="A1" s="13" t="s">
        <v>128</v>
      </c>
      <c r="B1" s="14" t="s">
        <v>129</v>
      </c>
      <c r="C1" s="14"/>
      <c r="D1" s="15"/>
    </row>
    <row r="2" spans="1:4">
      <c r="A2" s="16" t="s">
        <v>130</v>
      </c>
      <c r="B2" s="17" t="s">
        <v>131</v>
      </c>
      <c r="C2" s="19"/>
      <c r="D2" s="20"/>
    </row>
    <row r="3" spans="1:4" ht="15.75" thickBot="1">
      <c r="A3" s="18" t="s">
        <v>133</v>
      </c>
      <c r="B3" s="21">
        <v>2015</v>
      </c>
      <c r="C3" s="22" t="s">
        <v>132</v>
      </c>
      <c r="D3" s="23" t="s">
        <v>132</v>
      </c>
    </row>
    <row r="5" spans="1:4">
      <c r="A5" s="24" t="s">
        <v>134</v>
      </c>
      <c r="B5" s="25" t="s">
        <v>135</v>
      </c>
      <c r="C5" s="25" t="s">
        <v>136</v>
      </c>
    </row>
    <row r="6" spans="1:4">
      <c r="A6" s="1" t="s">
        <v>0</v>
      </c>
      <c r="B6" s="2" t="s">
        <v>1</v>
      </c>
      <c r="C6" s="3">
        <f>C7</f>
        <v>2207598462</v>
      </c>
    </row>
    <row r="7" spans="1:4">
      <c r="A7" s="4" t="s">
        <v>2</v>
      </c>
      <c r="B7" s="5" t="s">
        <v>3</v>
      </c>
      <c r="C7" s="6">
        <f>C8+C61</f>
        <v>2207598462</v>
      </c>
    </row>
    <row r="8" spans="1:4">
      <c r="A8" s="4" t="s">
        <v>4</v>
      </c>
      <c r="B8" s="5" t="s">
        <v>5</v>
      </c>
      <c r="C8" s="6">
        <f>C9</f>
        <v>2101598462</v>
      </c>
    </row>
    <row r="9" spans="1:4">
      <c r="A9" s="4" t="s">
        <v>6</v>
      </c>
      <c r="B9" s="5" t="s">
        <v>7</v>
      </c>
      <c r="C9" s="6">
        <f>C10+C41</f>
        <v>2101598462</v>
      </c>
    </row>
    <row r="10" spans="1:4">
      <c r="A10" s="4" t="s">
        <v>8</v>
      </c>
      <c r="B10" s="5" t="s">
        <v>9</v>
      </c>
      <c r="C10" s="6">
        <f>C11+C22+C24+C29+C32+C35+C38</f>
        <v>1780098462</v>
      </c>
    </row>
    <row r="11" spans="1:4" ht="24.75">
      <c r="A11" s="4" t="s">
        <v>10</v>
      </c>
      <c r="B11" s="5" t="s">
        <v>11</v>
      </c>
      <c r="C11" s="6">
        <f>SUM(C12:C21)</f>
        <v>1049600000</v>
      </c>
    </row>
    <row r="12" spans="1:4">
      <c r="A12" s="4" t="s">
        <v>12</v>
      </c>
      <c r="B12" s="7" t="s">
        <v>13</v>
      </c>
      <c r="C12" s="8">
        <v>797000000</v>
      </c>
    </row>
    <row r="13" spans="1:4">
      <c r="A13" s="4" t="s">
        <v>14</v>
      </c>
      <c r="B13" s="7" t="s">
        <v>15</v>
      </c>
      <c r="C13" s="8">
        <v>9600000</v>
      </c>
    </row>
    <row r="14" spans="1:4">
      <c r="A14" s="4" t="s">
        <v>16</v>
      </c>
      <c r="B14" s="7" t="s">
        <v>17</v>
      </c>
      <c r="C14" s="8">
        <v>37000000</v>
      </c>
    </row>
    <row r="15" spans="1:4">
      <c r="A15" s="4" t="s">
        <v>18</v>
      </c>
      <c r="B15" s="7" t="s">
        <v>19</v>
      </c>
      <c r="C15" s="8">
        <v>79000000</v>
      </c>
    </row>
    <row r="16" spans="1:4">
      <c r="A16" s="4" t="s">
        <v>20</v>
      </c>
      <c r="B16" s="7" t="s">
        <v>21</v>
      </c>
      <c r="C16" s="8">
        <v>55000000</v>
      </c>
    </row>
    <row r="17" spans="1:3">
      <c r="A17" s="4" t="s">
        <v>22</v>
      </c>
      <c r="B17" s="7" t="s">
        <v>23</v>
      </c>
      <c r="C17" s="8">
        <v>1800000</v>
      </c>
    </row>
    <row r="18" spans="1:3" ht="24.75">
      <c r="A18" s="4" t="s">
        <v>24</v>
      </c>
      <c r="B18" s="7" t="s">
        <v>25</v>
      </c>
      <c r="C18" s="8">
        <v>1000000</v>
      </c>
    </row>
    <row r="19" spans="1:3" ht="24.75">
      <c r="A19" s="4" t="s">
        <v>26</v>
      </c>
      <c r="B19" s="7" t="s">
        <v>27</v>
      </c>
      <c r="C19" s="8">
        <v>35000000</v>
      </c>
    </row>
    <row r="20" spans="1:3">
      <c r="A20" s="4" t="s">
        <v>28</v>
      </c>
      <c r="B20" s="7" t="s">
        <v>29</v>
      </c>
      <c r="C20" s="8">
        <v>33000000</v>
      </c>
    </row>
    <row r="21" spans="1:3">
      <c r="A21" s="4" t="s">
        <v>30</v>
      </c>
      <c r="B21" s="7" t="s">
        <v>31</v>
      </c>
      <c r="C21" s="8">
        <v>1200000</v>
      </c>
    </row>
    <row r="22" spans="1:3" ht="24.75">
      <c r="A22" s="4" t="s">
        <v>32</v>
      </c>
      <c r="B22" s="5" t="s">
        <v>33</v>
      </c>
      <c r="C22" s="9">
        <f>C23</f>
        <v>380798462</v>
      </c>
    </row>
    <row r="23" spans="1:3" ht="24.75">
      <c r="A23" s="4" t="s">
        <v>34</v>
      </c>
      <c r="B23" s="7" t="s">
        <v>35</v>
      </c>
      <c r="C23" s="10">
        <v>380798462</v>
      </c>
    </row>
    <row r="24" spans="1:3" ht="24.75">
      <c r="A24" s="4" t="s">
        <v>36</v>
      </c>
      <c r="B24" s="5" t="s">
        <v>37</v>
      </c>
      <c r="C24" s="9">
        <f>SUM(C25:C28)</f>
        <v>231700000</v>
      </c>
    </row>
    <row r="25" spans="1:3" ht="24.75">
      <c r="A25" s="4" t="s">
        <v>38</v>
      </c>
      <c r="B25" s="7" t="s">
        <v>39</v>
      </c>
      <c r="C25" s="8">
        <v>42000000</v>
      </c>
    </row>
    <row r="26" spans="1:3" ht="24.75">
      <c r="A26" s="4" t="s">
        <v>40</v>
      </c>
      <c r="B26" s="7" t="s">
        <v>41</v>
      </c>
      <c r="C26" s="8">
        <v>77000000</v>
      </c>
    </row>
    <row r="27" spans="1:3">
      <c r="A27" s="4" t="s">
        <v>42</v>
      </c>
      <c r="B27" s="7" t="s">
        <v>43</v>
      </c>
      <c r="C27" s="8">
        <v>4700000</v>
      </c>
    </row>
    <row r="28" spans="1:3" ht="24.75">
      <c r="A28" s="4" t="s">
        <v>44</v>
      </c>
      <c r="B28" s="7" t="s">
        <v>45</v>
      </c>
      <c r="C28" s="8">
        <v>108000000</v>
      </c>
    </row>
    <row r="29" spans="1:3" ht="24.75">
      <c r="A29" s="4" t="s">
        <v>46</v>
      </c>
      <c r="B29" s="5" t="s">
        <v>47</v>
      </c>
      <c r="C29" s="9">
        <f>SUM(C30:C31)</f>
        <v>36000000</v>
      </c>
    </row>
    <row r="30" spans="1:3">
      <c r="A30" s="4" t="s">
        <v>48</v>
      </c>
      <c r="B30" s="7" t="s">
        <v>49</v>
      </c>
      <c r="C30" s="8">
        <v>31000000</v>
      </c>
    </row>
    <row r="31" spans="1:3">
      <c r="A31" s="4" t="s">
        <v>50</v>
      </c>
      <c r="B31" s="7" t="s">
        <v>51</v>
      </c>
      <c r="C31" s="8">
        <v>5000000</v>
      </c>
    </row>
    <row r="32" spans="1:3" ht="24.75">
      <c r="A32" s="4" t="s">
        <v>52</v>
      </c>
      <c r="B32" s="5" t="s">
        <v>53</v>
      </c>
      <c r="C32" s="6">
        <f>SUM(C33:C34)</f>
        <v>50000000</v>
      </c>
    </row>
    <row r="33" spans="1:3">
      <c r="A33" s="4" t="s">
        <v>54</v>
      </c>
      <c r="B33" s="7" t="s">
        <v>55</v>
      </c>
      <c r="C33" s="8">
        <v>15000000</v>
      </c>
    </row>
    <row r="34" spans="1:3">
      <c r="A34" s="4" t="s">
        <v>56</v>
      </c>
      <c r="B34" s="7" t="s">
        <v>57</v>
      </c>
      <c r="C34" s="8">
        <v>35000000</v>
      </c>
    </row>
    <row r="35" spans="1:3" ht="36.75">
      <c r="A35" s="4" t="s">
        <v>58</v>
      </c>
      <c r="B35" s="5" t="s">
        <v>59</v>
      </c>
      <c r="C35" s="9">
        <f>SUM(C36:C37)</f>
        <v>15000000</v>
      </c>
    </row>
    <row r="36" spans="1:3" ht="24.75">
      <c r="A36" s="4" t="s">
        <v>60</v>
      </c>
      <c r="B36" s="7" t="s">
        <v>61</v>
      </c>
      <c r="C36" s="8">
        <v>10000000</v>
      </c>
    </row>
    <row r="37" spans="1:3">
      <c r="A37" s="4" t="s">
        <v>62</v>
      </c>
      <c r="B37" s="7" t="s">
        <v>63</v>
      </c>
      <c r="C37" s="8">
        <v>5000000</v>
      </c>
    </row>
    <row r="38" spans="1:3">
      <c r="A38" s="4" t="s">
        <v>64</v>
      </c>
      <c r="B38" s="5" t="s">
        <v>65</v>
      </c>
      <c r="C38" s="9">
        <f>SUM(C39:C40)</f>
        <v>17000000</v>
      </c>
    </row>
    <row r="39" spans="1:3">
      <c r="A39" s="4" t="s">
        <v>66</v>
      </c>
      <c r="B39" s="7" t="s">
        <v>67</v>
      </c>
      <c r="C39" s="8">
        <v>12600000</v>
      </c>
    </row>
    <row r="40" spans="1:3" ht="24.75">
      <c r="A40" s="4" t="s">
        <v>68</v>
      </c>
      <c r="B40" s="7" t="s">
        <v>69</v>
      </c>
      <c r="C40" s="8">
        <v>4400000</v>
      </c>
    </row>
    <row r="41" spans="1:3">
      <c r="A41" s="4" t="s">
        <v>70</v>
      </c>
      <c r="B41" s="5" t="s">
        <v>1</v>
      </c>
      <c r="C41" s="9">
        <f>C42+C48+C55+C58</f>
        <v>321500000</v>
      </c>
    </row>
    <row r="42" spans="1:3">
      <c r="A42" s="4" t="s">
        <v>71</v>
      </c>
      <c r="B42" s="5" t="s">
        <v>72</v>
      </c>
      <c r="C42" s="9">
        <f>SUM(C43:C47)</f>
        <v>21500000</v>
      </c>
    </row>
    <row r="43" spans="1:3" ht="24.75">
      <c r="A43" s="4" t="s">
        <v>73</v>
      </c>
      <c r="B43" s="7" t="s">
        <v>74</v>
      </c>
      <c r="C43" s="9">
        <v>0</v>
      </c>
    </row>
    <row r="44" spans="1:3">
      <c r="A44" s="4" t="s">
        <v>75</v>
      </c>
      <c r="B44" s="7" t="s">
        <v>76</v>
      </c>
      <c r="C44" s="9"/>
    </row>
    <row r="45" spans="1:3">
      <c r="A45" s="4" t="s">
        <v>77</v>
      </c>
      <c r="B45" s="7" t="s">
        <v>78</v>
      </c>
      <c r="C45" s="8">
        <v>1500000</v>
      </c>
    </row>
    <row r="46" spans="1:3">
      <c r="A46" s="4" t="s">
        <v>79</v>
      </c>
      <c r="B46" s="7" t="s">
        <v>80</v>
      </c>
      <c r="C46" s="8">
        <v>11000000</v>
      </c>
    </row>
    <row r="47" spans="1:3">
      <c r="A47" s="4" t="s">
        <v>81</v>
      </c>
      <c r="B47" s="7" t="s">
        <v>82</v>
      </c>
      <c r="C47" s="8">
        <v>9000000</v>
      </c>
    </row>
    <row r="48" spans="1:3">
      <c r="A48" s="4" t="s">
        <v>83</v>
      </c>
      <c r="B48" s="5" t="s">
        <v>84</v>
      </c>
      <c r="C48" s="6">
        <f>SUM(C49:C54)</f>
        <v>104000000</v>
      </c>
    </row>
    <row r="49" spans="1:3">
      <c r="A49" s="4" t="s">
        <v>85</v>
      </c>
      <c r="B49" s="7" t="s">
        <v>86</v>
      </c>
      <c r="C49" s="8">
        <v>6000000</v>
      </c>
    </row>
    <row r="50" spans="1:3">
      <c r="A50" s="4" t="s">
        <v>87</v>
      </c>
      <c r="B50" s="7" t="s">
        <v>88</v>
      </c>
      <c r="C50" s="8">
        <v>11000000</v>
      </c>
    </row>
    <row r="51" spans="1:3">
      <c r="A51" s="4" t="s">
        <v>89</v>
      </c>
      <c r="B51" s="7" t="s">
        <v>90</v>
      </c>
      <c r="C51" s="8">
        <v>70000000</v>
      </c>
    </row>
    <row r="52" spans="1:3" ht="24.75">
      <c r="A52" s="4" t="s">
        <v>91</v>
      </c>
      <c r="B52" s="7" t="s">
        <v>92</v>
      </c>
      <c r="C52" s="8">
        <v>10000000</v>
      </c>
    </row>
    <row r="53" spans="1:3">
      <c r="A53" s="4" t="s">
        <v>93</v>
      </c>
      <c r="B53" s="7" t="s">
        <v>94</v>
      </c>
      <c r="C53" s="8">
        <v>5000000</v>
      </c>
    </row>
    <row r="54" spans="1:3">
      <c r="A54" s="4" t="s">
        <v>95</v>
      </c>
      <c r="B54" s="7" t="s">
        <v>96</v>
      </c>
      <c r="C54" s="8">
        <v>2000000</v>
      </c>
    </row>
    <row r="55" spans="1:3">
      <c r="A55" s="4" t="s">
        <v>97</v>
      </c>
      <c r="B55" s="11" t="s">
        <v>98</v>
      </c>
      <c r="C55" s="6">
        <f>SUM(C56:C57)</f>
        <v>10000000</v>
      </c>
    </row>
    <row r="56" spans="1:3">
      <c r="A56" s="4" t="s">
        <v>99</v>
      </c>
      <c r="B56" s="7" t="s">
        <v>100</v>
      </c>
      <c r="C56" s="8">
        <v>5500000</v>
      </c>
    </row>
    <row r="57" spans="1:3">
      <c r="A57" s="4" t="s">
        <v>101</v>
      </c>
      <c r="B57" s="7" t="s">
        <v>102</v>
      </c>
      <c r="C57" s="8">
        <v>4500000</v>
      </c>
    </row>
    <row r="58" spans="1:3">
      <c r="A58" s="4" t="s">
        <v>103</v>
      </c>
      <c r="B58" s="5" t="s">
        <v>104</v>
      </c>
      <c r="C58" s="8">
        <f>SUM(C59:C60)</f>
        <v>186000000</v>
      </c>
    </row>
    <row r="59" spans="1:3">
      <c r="A59" s="4" t="s">
        <v>105</v>
      </c>
      <c r="B59" s="7" t="s">
        <v>106</v>
      </c>
      <c r="C59" s="8">
        <v>6000000</v>
      </c>
    </row>
    <row r="60" spans="1:3">
      <c r="A60" s="4" t="s">
        <v>107</v>
      </c>
      <c r="B60" s="7" t="s">
        <v>108</v>
      </c>
      <c r="C60" s="8">
        <v>180000000</v>
      </c>
    </row>
    <row r="61" spans="1:3">
      <c r="A61" s="4" t="s">
        <v>109</v>
      </c>
      <c r="B61" s="5" t="s">
        <v>110</v>
      </c>
      <c r="C61" s="6">
        <f>C62+C65+C69</f>
        <v>106000000</v>
      </c>
    </row>
    <row r="62" spans="1:3">
      <c r="A62" s="4" t="s">
        <v>111</v>
      </c>
      <c r="B62" s="5" t="s">
        <v>112</v>
      </c>
      <c r="C62" s="6">
        <f>SUM(C63)</f>
        <v>1000000</v>
      </c>
    </row>
    <row r="63" spans="1:3" ht="24.75">
      <c r="A63" s="4" t="s">
        <v>113</v>
      </c>
      <c r="B63" s="5" t="s">
        <v>114</v>
      </c>
      <c r="C63" s="9">
        <f>C64</f>
        <v>1000000</v>
      </c>
    </row>
    <row r="64" spans="1:3" ht="24.75">
      <c r="A64" s="4" t="s">
        <v>115</v>
      </c>
      <c r="B64" s="7" t="s">
        <v>116</v>
      </c>
      <c r="C64" s="8">
        <v>1000000</v>
      </c>
    </row>
    <row r="65" spans="1:3" ht="24.75">
      <c r="A65" s="12" t="s">
        <v>117</v>
      </c>
      <c r="B65" s="5" t="s">
        <v>118</v>
      </c>
      <c r="C65" s="9">
        <f>SUM(C66:C68)</f>
        <v>104000000</v>
      </c>
    </row>
    <row r="66" spans="1:3">
      <c r="A66" s="4" t="s">
        <v>119</v>
      </c>
      <c r="B66" s="7" t="s">
        <v>120</v>
      </c>
      <c r="C66" s="8">
        <v>80000000</v>
      </c>
    </row>
    <row r="67" spans="1:3">
      <c r="A67" s="4" t="s">
        <v>121</v>
      </c>
      <c r="B67" s="7" t="s">
        <v>122</v>
      </c>
      <c r="C67" s="10">
        <v>15000000</v>
      </c>
    </row>
    <row r="68" spans="1:3">
      <c r="A68" s="4" t="s">
        <v>123</v>
      </c>
      <c r="B68" s="7" t="s">
        <v>124</v>
      </c>
      <c r="C68" s="8">
        <v>9000000</v>
      </c>
    </row>
    <row r="69" spans="1:3">
      <c r="A69" s="4" t="s">
        <v>125</v>
      </c>
      <c r="B69" s="5" t="s">
        <v>126</v>
      </c>
      <c r="C69" s="6">
        <f>SUM(C70)</f>
        <v>1000000</v>
      </c>
    </row>
    <row r="70" spans="1:3">
      <c r="A70" s="4" t="s">
        <v>127</v>
      </c>
      <c r="B70" s="7" t="s">
        <v>126</v>
      </c>
      <c r="C70" s="8">
        <v>1000000</v>
      </c>
    </row>
  </sheetData>
  <mergeCells count="2">
    <mergeCell ref="B1:D1"/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MOLONDONO</dc:creator>
  <cp:lastModifiedBy>MOLONDONO</cp:lastModifiedBy>
  <dcterms:created xsi:type="dcterms:W3CDTF">2016-05-25T19:59:07Z</dcterms:created>
  <dcterms:modified xsi:type="dcterms:W3CDTF">2016-05-25T20:02:03Z</dcterms:modified>
</cp:coreProperties>
</file>